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5" yWindow="1305" windowWidth="13185" windowHeight="9090"/>
  </bookViews>
  <sheets>
    <sheet name="Table 31 - FT and PT Enrollment" sheetId="1" r:id="rId1"/>
    <sheet name="Table 31 - FT and PT Enroll 08" sheetId="2" state="hidden" r:id="rId2"/>
    <sheet name="Compare" sheetId="3" state="hidden" r:id="rId3"/>
    <sheet name="Pivot" sheetId="4" r:id="rId4"/>
    <sheet name="Data" sheetId="6" r:id="rId5"/>
  </sheets>
  <definedNames>
    <definedName name="_xlnm.Print_Area" localSheetId="2">Compare!$A$1:$I$98</definedName>
    <definedName name="_xlnm.Print_Area" localSheetId="1">'Table 31 - FT and PT Enroll 08'!$A$1:$I$98</definedName>
    <definedName name="_xlnm.Print_Area" localSheetId="0">'Table 31 - FT and PT Enrollment'!$A$1:$I$98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I98" i="1"/>
  <c r="A55"/>
  <c r="A3"/>
  <c r="A91"/>
  <c r="B91"/>
  <c r="C91"/>
  <c r="D91"/>
  <c r="E91"/>
  <c r="F91"/>
  <c r="G91"/>
  <c r="B90"/>
  <c r="C90"/>
  <c r="D90"/>
  <c r="E90"/>
  <c r="F90"/>
  <c r="G90"/>
  <c r="A90"/>
  <c r="A84"/>
  <c r="B84"/>
  <c r="C84"/>
  <c r="D84"/>
  <c r="E84"/>
  <c r="F84"/>
  <c r="G84"/>
  <c r="H84"/>
  <c r="A85"/>
  <c r="B85"/>
  <c r="C85"/>
  <c r="D85"/>
  <c r="E85"/>
  <c r="F85"/>
  <c r="G85"/>
  <c r="H85"/>
  <c r="A63"/>
  <c r="D63"/>
  <c r="E63"/>
  <c r="D64"/>
  <c r="E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B62"/>
  <c r="C62"/>
  <c r="D62"/>
  <c r="E62"/>
  <c r="F62"/>
  <c r="G62"/>
  <c r="A62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B27"/>
  <c r="C27"/>
  <c r="D27"/>
  <c r="E27"/>
  <c r="F27"/>
  <c r="G27"/>
  <c r="A27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0"/>
  <c r="C10"/>
  <c r="D10"/>
  <c r="E10"/>
  <c r="F10"/>
  <c r="G10"/>
  <c r="A10"/>
  <c r="I10"/>
  <c r="I11"/>
  <c r="H13"/>
  <c r="I13"/>
  <c r="I14"/>
  <c r="I15"/>
  <c r="H17"/>
  <c r="I17"/>
  <c r="I18"/>
  <c r="I19"/>
  <c r="H21"/>
  <c r="I21"/>
  <c r="I22"/>
  <c r="I85" i="2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20" i="1" l="1"/>
  <c r="H19"/>
  <c r="I16"/>
  <c r="H15"/>
  <c r="I12"/>
  <c r="H11"/>
  <c r="H10"/>
  <c r="H22"/>
  <c r="H20"/>
  <c r="H18"/>
  <c r="H16"/>
  <c r="H14"/>
  <c r="H12"/>
  <c r="G28" i="3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1"/>
  <c r="G12"/>
  <c r="G13"/>
  <c r="G14"/>
  <c r="G15"/>
  <c r="G16"/>
  <c r="G17"/>
  <c r="G18"/>
  <c r="G19"/>
  <c r="G20"/>
  <c r="G21"/>
  <c r="G22"/>
  <c r="H84"/>
  <c r="H85"/>
  <c r="B63"/>
  <c r="C63"/>
  <c r="D63"/>
  <c r="E63"/>
  <c r="F63"/>
  <c r="G63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C62"/>
  <c r="D62"/>
  <c r="E62"/>
  <c r="F62"/>
  <c r="G62"/>
  <c r="B62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C27"/>
  <c r="D27"/>
  <c r="D48" s="1"/>
  <c r="E27"/>
  <c r="F27"/>
  <c r="G27"/>
  <c r="B27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C10"/>
  <c r="D10"/>
  <c r="E10"/>
  <c r="F10"/>
  <c r="G10"/>
  <c r="B10"/>
  <c r="G92"/>
  <c r="F92"/>
  <c r="E92"/>
  <c r="D92"/>
  <c r="C92"/>
  <c r="I92" s="1"/>
  <c r="B92"/>
  <c r="H92" s="1"/>
  <c r="I91"/>
  <c r="H91"/>
  <c r="I90"/>
  <c r="H90"/>
  <c r="C86" i="1"/>
  <c r="D86"/>
  <c r="E86"/>
  <c r="F86"/>
  <c r="G86"/>
  <c r="B86"/>
  <c r="H63"/>
  <c r="H63" i="3" s="1"/>
  <c r="I63" i="1"/>
  <c r="I63" i="3" s="1"/>
  <c r="H64" i="1"/>
  <c r="H64" i="3" s="1"/>
  <c r="I64" i="1"/>
  <c r="I64" i="3" s="1"/>
  <c r="H65" i="1"/>
  <c r="H65" i="3" s="1"/>
  <c r="I65" i="1"/>
  <c r="I65" i="3" s="1"/>
  <c r="H66" i="1"/>
  <c r="H66" i="3" s="1"/>
  <c r="I66" i="1"/>
  <c r="I66" i="3" s="1"/>
  <c r="H67" i="1"/>
  <c r="H67" i="3" s="1"/>
  <c r="I67" i="1"/>
  <c r="I67" i="3" s="1"/>
  <c r="H68" i="1"/>
  <c r="H68" i="3" s="1"/>
  <c r="I68" i="1"/>
  <c r="I68" i="3" s="1"/>
  <c r="H69" i="1"/>
  <c r="H69" i="3" s="1"/>
  <c r="I69" i="1"/>
  <c r="I69" i="3" s="1"/>
  <c r="H70" i="1"/>
  <c r="H70" i="3" s="1"/>
  <c r="I70" i="1"/>
  <c r="I70" i="3" s="1"/>
  <c r="H71" i="1"/>
  <c r="H71" i="3" s="1"/>
  <c r="I71" i="1"/>
  <c r="I71" i="3" s="1"/>
  <c r="H72" i="1"/>
  <c r="H72" i="3" s="1"/>
  <c r="I72" i="1"/>
  <c r="I72" i="3" s="1"/>
  <c r="H73" i="1"/>
  <c r="H73" i="3" s="1"/>
  <c r="I73" i="1"/>
  <c r="I73" i="3" s="1"/>
  <c r="H74" i="1"/>
  <c r="H74" i="3" s="1"/>
  <c r="I74" i="1"/>
  <c r="I74" i="3" s="1"/>
  <c r="H75" i="1"/>
  <c r="H75" i="3" s="1"/>
  <c r="I75" i="1"/>
  <c r="I75" i="3" s="1"/>
  <c r="H76" i="1"/>
  <c r="H76" i="3" s="1"/>
  <c r="I76" i="1"/>
  <c r="I76" i="3" s="1"/>
  <c r="H77" i="1"/>
  <c r="H77" i="3" s="1"/>
  <c r="I77" i="1"/>
  <c r="I77" i="3" s="1"/>
  <c r="H78" i="1"/>
  <c r="H78" i="3" s="1"/>
  <c r="I78" i="1"/>
  <c r="I78" i="3" s="1"/>
  <c r="H79" i="1"/>
  <c r="H79" i="3" s="1"/>
  <c r="I79" i="1"/>
  <c r="I79" i="3" s="1"/>
  <c r="H80" i="1"/>
  <c r="H80" i="3" s="1"/>
  <c r="I80" i="1"/>
  <c r="I80" i="3" s="1"/>
  <c r="H81" i="1"/>
  <c r="H81" i="3" s="1"/>
  <c r="I81" i="1"/>
  <c r="I81" i="3" s="1"/>
  <c r="H82" i="1"/>
  <c r="H82" i="3" s="1"/>
  <c r="I82" i="1"/>
  <c r="I82" i="3" s="1"/>
  <c r="H83" i="1"/>
  <c r="H83" i="3" s="1"/>
  <c r="I83" i="1"/>
  <c r="I83" i="3" s="1"/>
  <c r="I84" i="1"/>
  <c r="I84" i="3" s="1"/>
  <c r="I85" i="1"/>
  <c r="I85" i="3" s="1"/>
  <c r="I62" i="1"/>
  <c r="I62" i="3" s="1"/>
  <c r="H62" i="1"/>
  <c r="H62" i="3" s="1"/>
  <c r="H28" i="1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I27"/>
  <c r="H27"/>
  <c r="B48" i="3" l="1"/>
  <c r="F48"/>
  <c r="C48"/>
  <c r="E48"/>
  <c r="C23"/>
  <c r="C50" s="1"/>
  <c r="H86" i="1"/>
  <c r="I86"/>
  <c r="E23" i="3"/>
  <c r="E50" s="1"/>
  <c r="F23"/>
  <c r="D23"/>
  <c r="D50" s="1"/>
  <c r="B23"/>
  <c r="B50" s="1"/>
  <c r="G92" i="2"/>
  <c r="F92"/>
  <c r="E92"/>
  <c r="D92"/>
  <c r="C92"/>
  <c r="I92" s="1"/>
  <c r="B92"/>
  <c r="H92" s="1"/>
  <c r="I91"/>
  <c r="H91"/>
  <c r="I90"/>
  <c r="H90"/>
  <c r="G86"/>
  <c r="F86"/>
  <c r="E86"/>
  <c r="D86"/>
  <c r="C86"/>
  <c r="B86"/>
  <c r="I86"/>
  <c r="H86"/>
  <c r="G48"/>
  <c r="F48"/>
  <c r="E48"/>
  <c r="D48"/>
  <c r="C48"/>
  <c r="B48"/>
  <c r="I47"/>
  <c r="I47" i="3" s="1"/>
  <c r="H47" i="2"/>
  <c r="H47" i="3" s="1"/>
  <c r="I46" i="2"/>
  <c r="I46" i="3" s="1"/>
  <c r="H46" i="2"/>
  <c r="H46" i="3" s="1"/>
  <c r="I45" i="2"/>
  <c r="I45" i="3" s="1"/>
  <c r="H45" i="2"/>
  <c r="H45" i="3" s="1"/>
  <c r="I44" i="2"/>
  <c r="I44" i="3" s="1"/>
  <c r="H44" i="2"/>
  <c r="H44" i="3" s="1"/>
  <c r="I43" i="2"/>
  <c r="I43" i="3" s="1"/>
  <c r="H43" i="2"/>
  <c r="H43" i="3" s="1"/>
  <c r="I42" i="2"/>
  <c r="I42" i="3" s="1"/>
  <c r="H42" i="2"/>
  <c r="H42" i="3" s="1"/>
  <c r="I41" i="2"/>
  <c r="I41" i="3" s="1"/>
  <c r="H41" i="2"/>
  <c r="H41" i="3" s="1"/>
  <c r="I40" i="2"/>
  <c r="I40" i="3" s="1"/>
  <c r="H40" i="2"/>
  <c r="H40" i="3" s="1"/>
  <c r="I39" i="2"/>
  <c r="I39" i="3" s="1"/>
  <c r="H39" i="2"/>
  <c r="H39" i="3" s="1"/>
  <c r="I38" i="2"/>
  <c r="I38" i="3" s="1"/>
  <c r="H38" i="2"/>
  <c r="H38" i="3" s="1"/>
  <c r="I37" i="2"/>
  <c r="I37" i="3" s="1"/>
  <c r="H37" i="2"/>
  <c r="H37" i="3" s="1"/>
  <c r="I36" i="2"/>
  <c r="I36" i="3" s="1"/>
  <c r="H36" i="2"/>
  <c r="H36" i="3" s="1"/>
  <c r="I35" i="2"/>
  <c r="I35" i="3" s="1"/>
  <c r="H35" i="2"/>
  <c r="H35" i="3" s="1"/>
  <c r="I34" i="2"/>
  <c r="I34" i="3" s="1"/>
  <c r="H34" i="2"/>
  <c r="H34" i="3" s="1"/>
  <c r="I33" i="2"/>
  <c r="I33" i="3" s="1"/>
  <c r="H33" i="2"/>
  <c r="H33" i="3" s="1"/>
  <c r="I32" i="2"/>
  <c r="I32" i="3" s="1"/>
  <c r="H32" i="2"/>
  <c r="H32" i="3" s="1"/>
  <c r="I31" i="2"/>
  <c r="I31" i="3" s="1"/>
  <c r="H31" i="2"/>
  <c r="H31" i="3" s="1"/>
  <c r="I30" i="2"/>
  <c r="I30" i="3" s="1"/>
  <c r="H30" i="2"/>
  <c r="H30" i="3" s="1"/>
  <c r="I29" i="2"/>
  <c r="I29" i="3" s="1"/>
  <c r="H29" i="2"/>
  <c r="H29" i="3" s="1"/>
  <c r="I28" i="2"/>
  <c r="I28" i="3" s="1"/>
  <c r="H28" i="2"/>
  <c r="H28" i="3" s="1"/>
  <c r="I27" i="2"/>
  <c r="H27"/>
  <c r="G23"/>
  <c r="F23"/>
  <c r="F50" s="1"/>
  <c r="E23"/>
  <c r="E50" s="1"/>
  <c r="D23"/>
  <c r="D50" s="1"/>
  <c r="C23"/>
  <c r="C50" s="1"/>
  <c r="B23"/>
  <c r="B50" s="1"/>
  <c r="I22"/>
  <c r="I22" i="3" s="1"/>
  <c r="H22" i="2"/>
  <c r="H22" i="3" s="1"/>
  <c r="I21" i="2"/>
  <c r="I21" i="3" s="1"/>
  <c r="H21" i="2"/>
  <c r="H21" i="3" s="1"/>
  <c r="I20" i="2"/>
  <c r="I20" i="3" s="1"/>
  <c r="H20" i="2"/>
  <c r="H20" i="3" s="1"/>
  <c r="I19" i="2"/>
  <c r="I19" i="3" s="1"/>
  <c r="H19" i="2"/>
  <c r="H19" i="3" s="1"/>
  <c r="I18" i="2"/>
  <c r="I18" i="3" s="1"/>
  <c r="H18" i="2"/>
  <c r="H18" i="3" s="1"/>
  <c r="I17" i="2"/>
  <c r="I17" i="3" s="1"/>
  <c r="H17" i="2"/>
  <c r="H17" i="3" s="1"/>
  <c r="I16" i="2"/>
  <c r="I16" i="3" s="1"/>
  <c r="H16" i="2"/>
  <c r="H16" i="3" s="1"/>
  <c r="I15" i="2"/>
  <c r="I15" i="3" s="1"/>
  <c r="H15" i="2"/>
  <c r="H15" i="3" s="1"/>
  <c r="I14" i="2"/>
  <c r="I14" i="3" s="1"/>
  <c r="H14" i="2"/>
  <c r="H14" i="3" s="1"/>
  <c r="I13" i="2"/>
  <c r="I13" i="3" s="1"/>
  <c r="H13" i="2"/>
  <c r="H13" i="3" s="1"/>
  <c r="I12" i="2"/>
  <c r="I12" i="3" s="1"/>
  <c r="H12" i="2"/>
  <c r="H12" i="3" s="1"/>
  <c r="I11" i="2"/>
  <c r="I11" i="3" s="1"/>
  <c r="H11" i="2"/>
  <c r="H11" i="3" s="1"/>
  <c r="I10" i="2"/>
  <c r="H10"/>
  <c r="F50" i="3" l="1"/>
  <c r="H23" i="2"/>
  <c r="H10" i="3"/>
  <c r="H48" i="2"/>
  <c r="H27" i="3"/>
  <c r="I23" i="2"/>
  <c r="I10" i="3"/>
  <c r="G50" i="2"/>
  <c r="I48"/>
  <c r="I27" i="3"/>
  <c r="C94" i="2"/>
  <c r="C86" i="3"/>
  <c r="C94" s="1"/>
  <c r="C96" s="1"/>
  <c r="H94" i="2"/>
  <c r="H86" i="3"/>
  <c r="H94" s="1"/>
  <c r="B94" i="2"/>
  <c r="B96" s="1"/>
  <c r="B86" i="3"/>
  <c r="B94" s="1"/>
  <c r="B96" s="1"/>
  <c r="D94" i="2"/>
  <c r="D96" s="1"/>
  <c r="D86" i="3"/>
  <c r="D94" s="1"/>
  <c r="D96" s="1"/>
  <c r="F94" i="2"/>
  <c r="F96" s="1"/>
  <c r="F86" i="3"/>
  <c r="F94" s="1"/>
  <c r="F96" s="1"/>
  <c r="C96" i="2"/>
  <c r="I94"/>
  <c r="I86" i="3"/>
  <c r="I94" s="1"/>
  <c r="E94" i="2"/>
  <c r="E86" i="3"/>
  <c r="E94" s="1"/>
  <c r="E96" s="1"/>
  <c r="G94" i="2"/>
  <c r="G96" s="1"/>
  <c r="G86" i="3"/>
  <c r="G94" s="1"/>
  <c r="E96" i="2"/>
  <c r="D48" i="1"/>
  <c r="E48"/>
  <c r="F48"/>
  <c r="G48"/>
  <c r="G48" i="3" s="1"/>
  <c r="H48" i="1"/>
  <c r="C48"/>
  <c r="B48"/>
  <c r="I48"/>
  <c r="C23"/>
  <c r="D23"/>
  <c r="E23"/>
  <c r="F23"/>
  <c r="G23"/>
  <c r="G23" i="3" s="1"/>
  <c r="B23" i="1"/>
  <c r="H48" i="3" l="1"/>
  <c r="I48"/>
  <c r="H23" i="1"/>
  <c r="H23" i="3" s="1"/>
  <c r="I50" i="2"/>
  <c r="H50"/>
  <c r="H96" i="3"/>
  <c r="H96" i="2"/>
  <c r="I96"/>
  <c r="I23" i="1"/>
  <c r="I23" i="3" s="1"/>
  <c r="I91" i="1" l="1"/>
  <c r="H91"/>
  <c r="I90"/>
  <c r="H90"/>
  <c r="F50"/>
  <c r="B92"/>
  <c r="B94" s="1"/>
  <c r="D50"/>
  <c r="E50"/>
  <c r="G50"/>
  <c r="G50" i="3" s="1"/>
  <c r="G96" s="1"/>
  <c r="I96" s="1"/>
  <c r="C92" i="1"/>
  <c r="D92"/>
  <c r="D94" s="1"/>
  <c r="E92"/>
  <c r="F92"/>
  <c r="G92"/>
  <c r="I92" l="1"/>
  <c r="I94" s="1"/>
  <c r="B50"/>
  <c r="B96" s="1"/>
  <c r="C50"/>
  <c r="H50"/>
  <c r="H50" i="3" s="1"/>
  <c r="E94" i="1"/>
  <c r="E96" s="1"/>
  <c r="H92"/>
  <c r="G94"/>
  <c r="G96" s="1"/>
  <c r="C94"/>
  <c r="F94"/>
  <c r="F96" s="1"/>
  <c r="D96"/>
  <c r="I50" l="1"/>
  <c r="I50" i="3" s="1"/>
  <c r="H94" i="1"/>
  <c r="C96"/>
  <c r="I96" s="1"/>
  <c r="H96"/>
</calcChain>
</file>

<file path=xl/sharedStrings.xml><?xml version="1.0" encoding="utf-8"?>
<sst xmlns="http://schemas.openxmlformats.org/spreadsheetml/2006/main" count="2097" uniqueCount="172">
  <si>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</si>
  <si>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</si>
  <si>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</si>
  <si>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</si>
  <si>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</si>
  <si>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</si>
  <si>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</si>
  <si>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</si>
  <si>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</si>
  <si>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</si>
  <si>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</si>
  <si>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</si>
  <si>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</si>
  <si>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</si>
  <si>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</si>
  <si>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</si>
  <si>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</si>
  <si>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</si>
  <si>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</si>
  <si>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</si>
  <si>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</si>
  <si>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</si>
  <si>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</si>
  <si>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</si>
  <si>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</si>
  <si>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</si>
  <si>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</si>
  <si>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</si>
  <si>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</si>
  <si>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</si>
  <si>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</si>
  <si>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</si>
  <si>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</si>
  <si>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</si>
  <si>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</si>
  <si>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</si>
  <si>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</si>
  <si>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BACCALAUREATE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</si>
  <si>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</si>
  <si>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</si>
  <si>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</si>
  <si>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</si>
  <si>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</si>
  <si>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</si>
  <si>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</si>
  <si>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</si>
  <si>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</si>
  <si>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</si>
  <si>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</si>
  <si>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</si>
  <si>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</si>
  <si>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</si>
  <si>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</si>
  <si>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</si>
  <si>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</si>
  <si>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</si>
  <si>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</si>
  <si>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</si>
  <si>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</si>
  <si>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</si>
  <si>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</si>
  <si>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</si>
  <si>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</si>
  <si>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</si>
  <si>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</si>
  <si>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data are not available</t>
  </si>
  <si>
    <t>TABLE 31</t>
  </si>
  <si>
    <t>TABLE 32</t>
  </si>
  <si>
    <t>SOURCE:  Enhanced Missouri Student Achievement Study</t>
  </si>
  <si>
    <t>MSU- WEST PLAINS</t>
  </si>
  <si>
    <t>MISSOURI STATE</t>
  </si>
  <si>
    <t>UCM</t>
  </si>
  <si>
    <t>CENTRAL METHODIST - GR / EXT.</t>
  </si>
  <si>
    <t>CENTRAL METHODIST - CLAS</t>
  </si>
  <si>
    <t>MCC - BLUE RIVER</t>
  </si>
  <si>
    <t>MCC - LONGVIEW</t>
  </si>
  <si>
    <t>MCC - MAPLE WOODS</t>
  </si>
  <si>
    <t>MCC - PENN VALLEY</t>
  </si>
  <si>
    <t>MCC - BUSINESS AND TECHNOLOGY</t>
  </si>
  <si>
    <t>ST. LOUIS CC -WILDWOOD</t>
  </si>
  <si>
    <t>MISSOURI UNIV. OF SCI. AND TECH.</t>
  </si>
  <si>
    <t>TOTAL FULL- AND PART-TIME HEADCOUNT ENROLLMENT AT PRIVATE NOT-FOR-PROFIT  (INDEPENDENT)  INSTITUTIONS, BY STUDENT LEVEL, FALL 2008</t>
  </si>
  <si>
    <t>TOTAL FULL- AND PART-TIME HEADCOUNT ENROLLMENT AT PUBLIC INSTITUTIONS, BY STUDENT LEVEL, FALL 2008</t>
  </si>
  <si>
    <t>ata</t>
  </si>
  <si>
    <t>Institution</t>
  </si>
  <si>
    <t>level_sum</t>
  </si>
  <si>
    <t>Load</t>
  </si>
  <si>
    <t>sectorshrt</t>
  </si>
  <si>
    <t>calyear</t>
  </si>
  <si>
    <t>TOT_HEADS_Sum</t>
  </si>
  <si>
    <t>updated</t>
  </si>
  <si>
    <t>Crowder College</t>
  </si>
  <si>
    <t>Undergraduate</t>
  </si>
  <si>
    <t>Full-Time</t>
  </si>
  <si>
    <t>2Y</t>
  </si>
  <si>
    <t>Part-Time</t>
  </si>
  <si>
    <t>Total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</si>
  <si>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</si>
  <si>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</si>
  <si>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</si>
  <si>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</si>
  <si>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</si>
  <si>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</si>
  <si>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</si>
  <si>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</si>
  <si>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</si>
  <si>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</si>
  <si>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</si>
  <si>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</si>
  <si>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</si>
  <si>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</si>
  <si>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</si>
  <si>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CC-ForeSt Park</t>
  </si>
  <si>
    <t>St. Louis CC-Meramec</t>
  </si>
  <si>
    <t>St. Louis CC-Wildwood</t>
  </si>
  <si>
    <t>State Fair Community College</t>
  </si>
  <si>
    <t>Three Rivers Community College</t>
  </si>
  <si>
    <t>_Sector Subtotal</t>
  </si>
  <si>
    <t>Harris-Stowe State University</t>
  </si>
  <si>
    <t>4Y</t>
  </si>
  <si>
    <t>Graduate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</si>
  <si>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</si>
  <si>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</si>
  <si>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</si>
  <si>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</si>
  <si>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</si>
  <si>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</si>
  <si>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</si>
  <si>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</si>
  <si>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</si>
  <si>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</si>
  <si>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First Profess</t>
  </si>
  <si>
    <t>University of Missouri-Kansas City</t>
  </si>
  <si>
    <t>University of Missouri-St Louis</t>
  </si>
  <si>
    <t>Cottey College</t>
  </si>
  <si>
    <t>I2</t>
  </si>
  <si>
    <t>Wentworth Military Academy</t>
  </si>
  <si>
    <t>Avila University</t>
  </si>
  <si>
    <t>I4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</si>
  <si>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</si>
  <si>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</si>
  <si>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</si>
  <si>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</si>
  <si>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</si>
  <si>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</si>
  <si>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</si>
  <si>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</si>
  <si>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</si>
  <si>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</si>
  <si>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</si>
  <si>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</si>
  <si>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</si>
  <si>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</si>
  <si>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</si>
  <si>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</si>
  <si>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</si>
  <si>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</si>
  <si>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</si>
  <si>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</si>
  <si>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</si>
  <si>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</si>
  <si>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</si>
  <si>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_State. Total</t>
  </si>
  <si>
    <t>ST</t>
  </si>
  <si>
    <t>Row Labels</t>
  </si>
  <si>
    <t>Grand Total</t>
  </si>
  <si>
    <t>Column Labels</t>
  </si>
  <si>
    <t>Sum of TOT_HEADS_Sum</t>
  </si>
  <si>
    <t>TOTAL FULL- AND PART-TIME HEADCOUNT ENROLLMENT AT PUBLIC INSTITUTIONS, BY STUDENT LEVEL,</t>
  </si>
  <si>
    <t>TOTAL FULL- AND PART-TIME HEADCOUNT ENROLLMENT AT PRIVATE NOT-FOR-PROFIT  (INDEPENDENT)  INSTITUTIONS, BY STUDENT LEVEL,</t>
  </si>
  <si>
    <t>Updated</t>
  </si>
  <si>
    <t>Central Methodist University-CGES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</si>
</sst>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7"/>
      <name val="Times New Roman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56"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1" applyFont="1" applyAlignment="1"/>
    <xf numFmtId="0" fontId="2" fillId="0" borderId="1" xfId="1" applyFont="1" applyBorder="1" applyAlignment="1"/>
    <xf numFmtId="0" fontId="2" fillId="0" borderId="1" xfId="1" applyNumberFormat="1" applyFont="1" applyBorder="1" applyAlignment="1">
      <alignment horizontal="centerContinuous"/>
    </xf>
    <xf numFmtId="0" fontId="2" fillId="0" borderId="0" xfId="1" applyFont="1" applyAlignment="1">
      <alignment horizontal="center"/>
    </xf>
    <xf numFmtId="0" fontId="2" fillId="0" borderId="2" xfId="1" applyFont="1" applyBorder="1" applyAlignment="1"/>
    <xf numFmtId="0" fontId="3" fillId="0" borderId="0" xfId="1" applyFont="1" applyAlignment="1">
      <alignment horizontal="left" wrapText="1"/>
    </xf>
    <xf numFmtId="3" fontId="2" fillId="0" borderId="0" xfId="1" applyNumberFormat="1" applyFont="1" applyAlignment="1"/>
    <xf numFmtId="3" fontId="2" fillId="0" borderId="0" xfId="1" applyNumberFormat="1" applyFont="1"/>
    <xf numFmtId="0" fontId="2" fillId="0" borderId="0" xfId="1" applyFont="1" applyFill="1" applyAlignment="1"/>
    <xf numFmtId="0" fontId="2" fillId="0" borderId="0" xfId="1" applyFont="1"/>
    <xf numFmtId="0" fontId="2" fillId="0" borderId="3" xfId="1" applyFont="1" applyBorder="1" applyAlignment="1"/>
    <xf numFmtId="3" fontId="2" fillId="0" borderId="3" xfId="1" applyNumberFormat="1" applyFont="1" applyBorder="1" applyAlignment="1"/>
    <xf numFmtId="0" fontId="1" fillId="0" borderId="0" xfId="1" applyFont="1" applyAlignment="1">
      <alignment wrapText="1"/>
    </xf>
    <xf numFmtId="3" fontId="2" fillId="0" borderId="1" xfId="1" applyNumberFormat="1" applyFont="1" applyBorder="1" applyAlignment="1">
      <alignment horizontal="centerContinuous"/>
    </xf>
    <xf numFmtId="3" fontId="2" fillId="0" borderId="0" xfId="1" applyNumberFormat="1" applyFont="1" applyAlignment="1">
      <alignment horizontal="center"/>
    </xf>
    <xf numFmtId="3" fontId="2" fillId="0" borderId="2" xfId="1" applyNumberFormat="1" applyFont="1" applyBorder="1" applyAlignment="1"/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wrapText="1"/>
    </xf>
    <xf numFmtId="3" fontId="2" fillId="0" borderId="1" xfId="1" applyNumberFormat="1" applyFont="1" applyBorder="1" applyAlignment="1"/>
    <xf numFmtId="0" fontId="1" fillId="0" borderId="0" xfId="0" applyFont="1" applyAlignment="1">
      <alignment horizontal="left" indent="1"/>
    </xf>
    <xf numFmtId="0" fontId="0" fillId="0" borderId="0" xfId="0"/>
    <xf numFmtId="14" fontId="0" fillId="0" borderId="0" xfId="0" applyNumberFormat="1"/>
    <xf numFmtId="0" fontId="1" fillId="0" borderId="0" xfId="0" pivotButton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1" fillId="0" borderId="0" xfId="0" applyNumberFormat="1" applyFont="1" applyAlignment="1"/>
    <xf numFmtId="14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indent="3"/>
    </xf>
    <xf numFmtId="164" fontId="2" fillId="0" borderId="0" xfId="2" applyNumberFormat="1" applyFont="1" applyAlignment="1"/>
    <xf numFmtId="164" fontId="2" fillId="0" borderId="0" xfId="2" applyNumberFormat="1" applyFont="1"/>
    <xf numFmtId="164" fontId="3" fillId="0" borderId="0" xfId="2" applyNumberFormat="1" applyFont="1" applyAlignment="1">
      <alignment horizontal="left" wrapText="1"/>
    </xf>
    <xf numFmtId="164" fontId="2" fillId="0" borderId="3" xfId="2" applyNumberFormat="1" applyFont="1" applyBorder="1" applyAlignment="1"/>
    <xf numFmtId="164" fontId="2" fillId="0" borderId="1" xfId="2" applyNumberFormat="1" applyFont="1" applyBorder="1" applyAlignment="1"/>
    <xf numFmtId="164" fontId="2" fillId="0" borderId="1" xfId="2" applyNumberFormat="1" applyFont="1" applyBorder="1" applyAlignment="1">
      <alignment horizontal="centerContinuous"/>
    </xf>
    <xf numFmtId="164" fontId="2" fillId="0" borderId="0" xfId="2" applyNumberFormat="1" applyFont="1" applyAlignment="1">
      <alignment horizontal="center"/>
    </xf>
    <xf numFmtId="164" fontId="2" fillId="0" borderId="2" xfId="2" applyNumberFormat="1" applyFont="1" applyBorder="1" applyAlignment="1"/>
    <xf numFmtId="164" fontId="2" fillId="0" borderId="0" xfId="2" applyNumberFormat="1" applyFont="1" applyAlignment="1">
      <alignment horizontal="left" wrapText="1"/>
    </xf>
    <xf numFmtId="14" fontId="2" fillId="0" borderId="0" xfId="0" applyNumberFormat="1" applyFont="1" applyAlignment="1"/>
    <xf numFmtId="164" fontId="2" fillId="0" borderId="0" xfId="2" applyNumberFormat="1" applyFont="1" applyAlignment="1">
      <alignment horizontal="left" wrapText="1"/>
    </xf>
    <xf numFmtId="0" fontId="1" fillId="0" borderId="0" xfId="0" applyFont="1" applyAlignment="1"/>
    <xf numFmtId="0" fontId="2" fillId="0" borderId="0" xfId="1" applyNumberFormat="1" applyFont="1" applyAlignment="1">
      <alignment horizontal="left" wrapText="1"/>
    </xf>
    <xf numFmtId="0" fontId="1" fillId="0" borderId="0" xfId="1" applyFont="1" applyAlignment="1">
      <alignment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ferlazz" refreshedDate="40773.598441550923" createdVersion="3" refreshedVersion="3" minRefreshableVersion="3" recordCount="425">
  <cacheSource type="worksheet">
    <worksheetSource ref="A1:G426" sheet="Data"/>
  </cacheSource>
  <cacheFields count="7">
    <cacheField name="Institution" numFmtId="0">
      <sharedItems count="62">
        <s v="Crowder College"/>
        <s v="East Central College"/>
        <s v="Jefferson College"/>
        <s v="Linn State Technical College"/>
        <s v="Metro. CC-Blue River"/>
        <s v="Metro. CC-Business &amp; Technology"/>
        <s v="Metro. CC-Longview"/>
        <s v="Metro. CC-Maple Woods"/>
        <s v="Metro. CC-Penn Valley"/>
        <s v="Mineral Area College"/>
        <s v="Missouri State University-WeSt Plains"/>
        <s v="Moberly Area Community College"/>
        <s v="North Central Missouri College"/>
        <s v="Ozarks Technical Community College"/>
        <s v="St. Charles Community College"/>
        <s v="St. Louis CC-Florissant Valley"/>
        <s v="St. Louis CC-ForeSt Park"/>
        <s v="St. Louis CC-Meramec"/>
        <s v="St. Louis CC-Wildwood"/>
        <s v="State Fair Community College"/>
        <s v="Three Rivers Community College"/>
        <s v="_Sector Subtotal"/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Cottey College"/>
        <s v="Wentworth Military Academy"/>
        <s v="Avila University"/>
        <s v="Central Methodist University-CLAS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  <s v="_State. Total"/>
      </sharedItems>
    </cacheField>
    <cacheField name="level_sum" numFmtId="0">
      <sharedItems count="4">
        <s v="Undergraduate"/>
        <s v="Total"/>
        <s v="Graduate"/>
        <s v="First Profess"/>
      </sharedItems>
    </cacheField>
    <cacheField name="Load" numFmtId="0">
      <sharedItems count="2">
        <s v="Full-Time"/>
        <s v="Part-Time"/>
      </sharedItems>
    </cacheField>
    <cacheField name="sectorshrt" numFmtId="0">
      <sharedItems count="5">
        <s v="2Y"/>
        <s v="4Y"/>
        <s v="I2"/>
        <s v="I4"/>
        <s v="ST"/>
      </sharedItems>
    </cacheField>
    <cacheField name="calyear" numFmtId="0">
      <sharedItems containsSemiMixedTypes="0" containsString="0" containsNumber="1" containsInteger="1" minValue="2010" maxValue="2010" count="1">
        <n v="2010"/>
      </sharedItems>
    </cacheField>
    <cacheField name="TOT_HEADS_Sum" numFmtId="0">
      <sharedItems containsString="0" containsBlank="1" containsNumber="1" containsInteger="1" minValue="4" maxValue="161156"/>
    </cacheField>
    <cacheField name="updated" numFmtId="14">
      <sharedItems containsSemiMixedTypes="0" containsNonDate="0" containsDate="1" containsString="0" minDate="2011-08-18T00:00:00" maxDate="2011-08-19T00:00:00" count="1">
        <d v="2011-08-18T00:00: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">
  <r>
    <x v="0"/>
    <x v="0"/>
    <x v="0"/>
    <x v="0"/>
    <x v="0"/>
    <n v="2467"/>
    <x v="0"/>
  </r>
  <r>
    <x v="0"/>
    <x v="0"/>
    <x v="1"/>
    <x v="0"/>
    <x v="0"/>
    <n v="2761"/>
    <x v="0"/>
  </r>
  <r>
    <x v="0"/>
    <x v="1"/>
    <x v="0"/>
    <x v="0"/>
    <x v="0"/>
    <n v="2467"/>
    <x v="0"/>
  </r>
  <r>
    <x v="0"/>
    <x v="1"/>
    <x v="1"/>
    <x v="0"/>
    <x v="0"/>
    <n v="2761"/>
    <x v="0"/>
  </r>
  <r>
    <x v="1"/>
    <x v="0"/>
    <x v="0"/>
    <x v="0"/>
    <x v="0"/>
    <n v="2325"/>
    <x v="0"/>
  </r>
  <r>
    <x v="1"/>
    <x v="0"/>
    <x v="1"/>
    <x v="0"/>
    <x v="0"/>
    <n v="2146"/>
    <x v="0"/>
  </r>
  <r>
    <x v="1"/>
    <x v="1"/>
    <x v="0"/>
    <x v="0"/>
    <x v="0"/>
    <n v="2325"/>
    <x v="0"/>
  </r>
  <r>
    <x v="1"/>
    <x v="1"/>
    <x v="1"/>
    <x v="0"/>
    <x v="0"/>
    <n v="2146"/>
    <x v="0"/>
  </r>
  <r>
    <x v="2"/>
    <x v="0"/>
    <x v="0"/>
    <x v="0"/>
    <x v="0"/>
    <n v="3429"/>
    <x v="0"/>
  </r>
  <r>
    <x v="2"/>
    <x v="0"/>
    <x v="1"/>
    <x v="0"/>
    <x v="0"/>
    <n v="2763"/>
    <x v="0"/>
  </r>
  <r>
    <x v="2"/>
    <x v="1"/>
    <x v="0"/>
    <x v="0"/>
    <x v="0"/>
    <n v="3429"/>
    <x v="0"/>
  </r>
  <r>
    <x v="2"/>
    <x v="1"/>
    <x v="1"/>
    <x v="0"/>
    <x v="0"/>
    <n v="2763"/>
    <x v="0"/>
  </r>
  <r>
    <x v="3"/>
    <x v="0"/>
    <x v="0"/>
    <x v="0"/>
    <x v="0"/>
    <n v="986"/>
    <x v="0"/>
  </r>
  <r>
    <x v="3"/>
    <x v="0"/>
    <x v="1"/>
    <x v="0"/>
    <x v="0"/>
    <n v="190"/>
    <x v="0"/>
  </r>
  <r>
    <x v="3"/>
    <x v="1"/>
    <x v="0"/>
    <x v="0"/>
    <x v="0"/>
    <n v="986"/>
    <x v="0"/>
  </r>
  <r>
    <x v="3"/>
    <x v="1"/>
    <x v="1"/>
    <x v="0"/>
    <x v="0"/>
    <n v="190"/>
    <x v="0"/>
  </r>
  <r>
    <x v="4"/>
    <x v="0"/>
    <x v="0"/>
    <x v="0"/>
    <x v="0"/>
    <n v="1551"/>
    <x v="0"/>
  </r>
  <r>
    <x v="4"/>
    <x v="0"/>
    <x v="1"/>
    <x v="0"/>
    <x v="0"/>
    <n v="1980"/>
    <x v="0"/>
  </r>
  <r>
    <x v="4"/>
    <x v="1"/>
    <x v="0"/>
    <x v="0"/>
    <x v="0"/>
    <n v="1551"/>
    <x v="0"/>
  </r>
  <r>
    <x v="4"/>
    <x v="1"/>
    <x v="1"/>
    <x v="0"/>
    <x v="0"/>
    <n v="1980"/>
    <x v="0"/>
  </r>
  <r>
    <x v="5"/>
    <x v="0"/>
    <x v="0"/>
    <x v="0"/>
    <x v="0"/>
    <n v="275"/>
    <x v="0"/>
  </r>
  <r>
    <x v="5"/>
    <x v="0"/>
    <x v="1"/>
    <x v="0"/>
    <x v="0"/>
    <n v="545"/>
    <x v="0"/>
  </r>
  <r>
    <x v="5"/>
    <x v="1"/>
    <x v="0"/>
    <x v="0"/>
    <x v="0"/>
    <n v="275"/>
    <x v="0"/>
  </r>
  <r>
    <x v="5"/>
    <x v="1"/>
    <x v="1"/>
    <x v="0"/>
    <x v="0"/>
    <n v="545"/>
    <x v="0"/>
  </r>
  <r>
    <x v="6"/>
    <x v="0"/>
    <x v="0"/>
    <x v="0"/>
    <x v="0"/>
    <n v="2993"/>
    <x v="0"/>
  </r>
  <r>
    <x v="6"/>
    <x v="0"/>
    <x v="1"/>
    <x v="0"/>
    <x v="0"/>
    <n v="3435"/>
    <x v="0"/>
  </r>
  <r>
    <x v="6"/>
    <x v="1"/>
    <x v="0"/>
    <x v="0"/>
    <x v="0"/>
    <n v="2993"/>
    <x v="0"/>
  </r>
  <r>
    <x v="6"/>
    <x v="1"/>
    <x v="1"/>
    <x v="0"/>
    <x v="0"/>
    <n v="3435"/>
    <x v="0"/>
  </r>
  <r>
    <x v="7"/>
    <x v="0"/>
    <x v="0"/>
    <x v="0"/>
    <x v="0"/>
    <n v="2317"/>
    <x v="0"/>
  </r>
  <r>
    <x v="7"/>
    <x v="0"/>
    <x v="1"/>
    <x v="0"/>
    <x v="0"/>
    <n v="3054"/>
    <x v="0"/>
  </r>
  <r>
    <x v="7"/>
    <x v="1"/>
    <x v="0"/>
    <x v="0"/>
    <x v="0"/>
    <n v="2317"/>
    <x v="0"/>
  </r>
  <r>
    <x v="7"/>
    <x v="1"/>
    <x v="1"/>
    <x v="0"/>
    <x v="0"/>
    <n v="3054"/>
    <x v="0"/>
  </r>
  <r>
    <x v="8"/>
    <x v="0"/>
    <x v="0"/>
    <x v="0"/>
    <x v="0"/>
    <n v="1628"/>
    <x v="0"/>
  </r>
  <r>
    <x v="8"/>
    <x v="0"/>
    <x v="1"/>
    <x v="0"/>
    <x v="0"/>
    <n v="3317"/>
    <x v="0"/>
  </r>
  <r>
    <x v="8"/>
    <x v="1"/>
    <x v="0"/>
    <x v="0"/>
    <x v="0"/>
    <n v="1628"/>
    <x v="0"/>
  </r>
  <r>
    <x v="8"/>
    <x v="1"/>
    <x v="1"/>
    <x v="0"/>
    <x v="0"/>
    <n v="3317"/>
    <x v="0"/>
  </r>
  <r>
    <x v="9"/>
    <x v="0"/>
    <x v="0"/>
    <x v="0"/>
    <x v="0"/>
    <n v="2372"/>
    <x v="0"/>
  </r>
  <r>
    <x v="9"/>
    <x v="0"/>
    <x v="1"/>
    <x v="0"/>
    <x v="0"/>
    <n v="1586"/>
    <x v="0"/>
  </r>
  <r>
    <x v="9"/>
    <x v="1"/>
    <x v="0"/>
    <x v="0"/>
    <x v="0"/>
    <n v="2372"/>
    <x v="0"/>
  </r>
  <r>
    <x v="9"/>
    <x v="1"/>
    <x v="1"/>
    <x v="0"/>
    <x v="0"/>
    <n v="1586"/>
    <x v="0"/>
  </r>
  <r>
    <x v="10"/>
    <x v="0"/>
    <x v="0"/>
    <x v="0"/>
    <x v="0"/>
    <n v="1302"/>
    <x v="0"/>
  </r>
  <r>
    <x v="10"/>
    <x v="0"/>
    <x v="1"/>
    <x v="0"/>
    <x v="0"/>
    <n v="917"/>
    <x v="0"/>
  </r>
  <r>
    <x v="10"/>
    <x v="1"/>
    <x v="0"/>
    <x v="0"/>
    <x v="0"/>
    <n v="1302"/>
    <x v="0"/>
  </r>
  <r>
    <x v="10"/>
    <x v="1"/>
    <x v="1"/>
    <x v="0"/>
    <x v="0"/>
    <n v="917"/>
    <x v="0"/>
  </r>
  <r>
    <x v="11"/>
    <x v="0"/>
    <x v="0"/>
    <x v="0"/>
    <x v="0"/>
    <n v="2967"/>
    <x v="0"/>
  </r>
  <r>
    <x v="11"/>
    <x v="0"/>
    <x v="1"/>
    <x v="0"/>
    <x v="0"/>
    <n v="2473"/>
    <x v="0"/>
  </r>
  <r>
    <x v="11"/>
    <x v="1"/>
    <x v="0"/>
    <x v="0"/>
    <x v="0"/>
    <n v="2967"/>
    <x v="0"/>
  </r>
  <r>
    <x v="11"/>
    <x v="1"/>
    <x v="1"/>
    <x v="0"/>
    <x v="0"/>
    <n v="2473"/>
    <x v="0"/>
  </r>
  <r>
    <x v="12"/>
    <x v="0"/>
    <x v="0"/>
    <x v="0"/>
    <x v="0"/>
    <n v="990"/>
    <x v="0"/>
  </r>
  <r>
    <x v="12"/>
    <x v="0"/>
    <x v="1"/>
    <x v="0"/>
    <x v="0"/>
    <n v="842"/>
    <x v="0"/>
  </r>
  <r>
    <x v="12"/>
    <x v="1"/>
    <x v="0"/>
    <x v="0"/>
    <x v="0"/>
    <n v="990"/>
    <x v="0"/>
  </r>
  <r>
    <x v="12"/>
    <x v="1"/>
    <x v="1"/>
    <x v="0"/>
    <x v="0"/>
    <n v="842"/>
    <x v="0"/>
  </r>
  <r>
    <x v="13"/>
    <x v="0"/>
    <x v="0"/>
    <x v="0"/>
    <x v="0"/>
    <n v="7120"/>
    <x v="0"/>
  </r>
  <r>
    <x v="13"/>
    <x v="0"/>
    <x v="1"/>
    <x v="0"/>
    <x v="0"/>
    <n v="6781"/>
    <x v="0"/>
  </r>
  <r>
    <x v="13"/>
    <x v="1"/>
    <x v="0"/>
    <x v="0"/>
    <x v="0"/>
    <n v="7120"/>
    <x v="0"/>
  </r>
  <r>
    <x v="13"/>
    <x v="1"/>
    <x v="1"/>
    <x v="0"/>
    <x v="0"/>
    <n v="6781"/>
    <x v="0"/>
  </r>
  <r>
    <x v="14"/>
    <x v="0"/>
    <x v="0"/>
    <x v="0"/>
    <x v="0"/>
    <n v="4313"/>
    <x v="0"/>
  </r>
  <r>
    <x v="14"/>
    <x v="0"/>
    <x v="1"/>
    <x v="0"/>
    <x v="0"/>
    <n v="3889"/>
    <x v="0"/>
  </r>
  <r>
    <x v="14"/>
    <x v="1"/>
    <x v="0"/>
    <x v="0"/>
    <x v="0"/>
    <n v="4313"/>
    <x v="0"/>
  </r>
  <r>
    <x v="14"/>
    <x v="1"/>
    <x v="1"/>
    <x v="0"/>
    <x v="0"/>
    <n v="3889"/>
    <x v="0"/>
  </r>
  <r>
    <x v="15"/>
    <x v="0"/>
    <x v="0"/>
    <x v="0"/>
    <x v="0"/>
    <n v="3364"/>
    <x v="0"/>
  </r>
  <r>
    <x v="15"/>
    <x v="0"/>
    <x v="1"/>
    <x v="0"/>
    <x v="0"/>
    <n v="4193"/>
    <x v="0"/>
  </r>
  <r>
    <x v="15"/>
    <x v="1"/>
    <x v="0"/>
    <x v="0"/>
    <x v="0"/>
    <n v="3364"/>
    <x v="0"/>
  </r>
  <r>
    <x v="15"/>
    <x v="1"/>
    <x v="1"/>
    <x v="0"/>
    <x v="0"/>
    <n v="4193"/>
    <x v="0"/>
  </r>
  <r>
    <x v="16"/>
    <x v="0"/>
    <x v="0"/>
    <x v="0"/>
    <x v="0"/>
    <n v="3265"/>
    <x v="0"/>
  </r>
  <r>
    <x v="16"/>
    <x v="0"/>
    <x v="1"/>
    <x v="0"/>
    <x v="0"/>
    <n v="5563"/>
    <x v="0"/>
  </r>
  <r>
    <x v="16"/>
    <x v="1"/>
    <x v="0"/>
    <x v="0"/>
    <x v="0"/>
    <n v="3265"/>
    <x v="0"/>
  </r>
  <r>
    <x v="16"/>
    <x v="1"/>
    <x v="1"/>
    <x v="0"/>
    <x v="0"/>
    <n v="5563"/>
    <x v="0"/>
  </r>
  <r>
    <x v="17"/>
    <x v="0"/>
    <x v="0"/>
    <x v="0"/>
    <x v="0"/>
    <n v="6013"/>
    <x v="0"/>
  </r>
  <r>
    <x v="17"/>
    <x v="0"/>
    <x v="1"/>
    <x v="0"/>
    <x v="0"/>
    <n v="5748"/>
    <x v="0"/>
  </r>
  <r>
    <x v="17"/>
    <x v="1"/>
    <x v="0"/>
    <x v="0"/>
    <x v="0"/>
    <n v="6013"/>
    <x v="0"/>
  </r>
  <r>
    <x v="17"/>
    <x v="1"/>
    <x v="1"/>
    <x v="0"/>
    <x v="0"/>
    <n v="5748"/>
    <x v="0"/>
  </r>
  <r>
    <x v="18"/>
    <x v="0"/>
    <x v="0"/>
    <x v="0"/>
    <x v="0"/>
    <n v="779"/>
    <x v="0"/>
  </r>
  <r>
    <x v="18"/>
    <x v="0"/>
    <x v="1"/>
    <x v="0"/>
    <x v="0"/>
    <n v="782"/>
    <x v="0"/>
  </r>
  <r>
    <x v="18"/>
    <x v="1"/>
    <x v="0"/>
    <x v="0"/>
    <x v="0"/>
    <n v="779"/>
    <x v="0"/>
  </r>
  <r>
    <x v="18"/>
    <x v="1"/>
    <x v="1"/>
    <x v="0"/>
    <x v="0"/>
    <n v="782"/>
    <x v="0"/>
  </r>
  <r>
    <x v="19"/>
    <x v="0"/>
    <x v="0"/>
    <x v="0"/>
    <x v="0"/>
    <n v="2815"/>
    <x v="0"/>
  </r>
  <r>
    <x v="19"/>
    <x v="0"/>
    <x v="1"/>
    <x v="0"/>
    <x v="0"/>
    <n v="2004"/>
    <x v="0"/>
  </r>
  <r>
    <x v="19"/>
    <x v="1"/>
    <x v="0"/>
    <x v="0"/>
    <x v="0"/>
    <n v="2815"/>
    <x v="0"/>
  </r>
  <r>
    <x v="19"/>
    <x v="1"/>
    <x v="1"/>
    <x v="0"/>
    <x v="0"/>
    <n v="2004"/>
    <x v="0"/>
  </r>
  <r>
    <x v="20"/>
    <x v="0"/>
    <x v="0"/>
    <x v="0"/>
    <x v="0"/>
    <n v="2232"/>
    <x v="0"/>
  </r>
  <r>
    <x v="20"/>
    <x v="0"/>
    <x v="1"/>
    <x v="0"/>
    <x v="0"/>
    <n v="1498"/>
    <x v="0"/>
  </r>
  <r>
    <x v="20"/>
    <x v="1"/>
    <x v="0"/>
    <x v="0"/>
    <x v="0"/>
    <n v="2232"/>
    <x v="0"/>
  </r>
  <r>
    <x v="20"/>
    <x v="1"/>
    <x v="1"/>
    <x v="0"/>
    <x v="0"/>
    <n v="1498"/>
    <x v="0"/>
  </r>
  <r>
    <x v="21"/>
    <x v="0"/>
    <x v="0"/>
    <x v="0"/>
    <x v="0"/>
    <n v="55503"/>
    <x v="0"/>
  </r>
  <r>
    <x v="21"/>
    <x v="0"/>
    <x v="1"/>
    <x v="0"/>
    <x v="0"/>
    <n v="56467"/>
    <x v="0"/>
  </r>
  <r>
    <x v="21"/>
    <x v="1"/>
    <x v="0"/>
    <x v="0"/>
    <x v="0"/>
    <n v="55503"/>
    <x v="0"/>
  </r>
  <r>
    <x v="21"/>
    <x v="1"/>
    <x v="1"/>
    <x v="0"/>
    <x v="0"/>
    <n v="56467"/>
    <x v="0"/>
  </r>
  <r>
    <x v="22"/>
    <x v="0"/>
    <x v="0"/>
    <x v="1"/>
    <x v="0"/>
    <n v="1225"/>
    <x v="0"/>
  </r>
  <r>
    <x v="22"/>
    <x v="0"/>
    <x v="1"/>
    <x v="1"/>
    <x v="0"/>
    <n v="441"/>
    <x v="0"/>
  </r>
  <r>
    <x v="22"/>
    <x v="2"/>
    <x v="0"/>
    <x v="1"/>
    <x v="0"/>
    <n v="15"/>
    <x v="0"/>
  </r>
  <r>
    <x v="22"/>
    <x v="2"/>
    <x v="1"/>
    <x v="1"/>
    <x v="0"/>
    <n v="35"/>
    <x v="0"/>
  </r>
  <r>
    <x v="22"/>
    <x v="1"/>
    <x v="0"/>
    <x v="1"/>
    <x v="0"/>
    <n v="1240"/>
    <x v="0"/>
  </r>
  <r>
    <x v="22"/>
    <x v="1"/>
    <x v="1"/>
    <x v="1"/>
    <x v="0"/>
    <n v="476"/>
    <x v="0"/>
  </r>
  <r>
    <x v="23"/>
    <x v="0"/>
    <x v="0"/>
    <x v="1"/>
    <x v="0"/>
    <n v="2152"/>
    <x v="0"/>
  </r>
  <r>
    <x v="23"/>
    <x v="0"/>
    <x v="1"/>
    <x v="1"/>
    <x v="0"/>
    <n v="1007"/>
    <x v="0"/>
  </r>
  <r>
    <x v="23"/>
    <x v="2"/>
    <x v="0"/>
    <x v="1"/>
    <x v="0"/>
    <n v="52"/>
    <x v="0"/>
  </r>
  <r>
    <x v="23"/>
    <x v="2"/>
    <x v="1"/>
    <x v="1"/>
    <x v="0"/>
    <n v="138"/>
    <x v="0"/>
  </r>
  <r>
    <x v="23"/>
    <x v="1"/>
    <x v="0"/>
    <x v="1"/>
    <x v="0"/>
    <n v="2204"/>
    <x v="0"/>
  </r>
  <r>
    <x v="23"/>
    <x v="1"/>
    <x v="1"/>
    <x v="1"/>
    <x v="0"/>
    <n v="1145"/>
    <x v="0"/>
  </r>
  <r>
    <x v="24"/>
    <x v="0"/>
    <x v="0"/>
    <x v="1"/>
    <x v="0"/>
    <n v="4241"/>
    <x v="0"/>
  </r>
  <r>
    <x v="24"/>
    <x v="0"/>
    <x v="1"/>
    <x v="1"/>
    <x v="0"/>
    <n v="1358"/>
    <x v="0"/>
  </r>
  <r>
    <x v="24"/>
    <x v="2"/>
    <x v="0"/>
    <x v="1"/>
    <x v="0"/>
    <n v="57"/>
    <x v="0"/>
  </r>
  <r>
    <x v="24"/>
    <x v="2"/>
    <x v="1"/>
    <x v="1"/>
    <x v="0"/>
    <n v="146"/>
    <x v="0"/>
  </r>
  <r>
    <x v="24"/>
    <x v="1"/>
    <x v="0"/>
    <x v="1"/>
    <x v="0"/>
    <n v="4298"/>
    <x v="0"/>
  </r>
  <r>
    <x v="24"/>
    <x v="1"/>
    <x v="1"/>
    <x v="1"/>
    <x v="0"/>
    <n v="1504"/>
    <x v="0"/>
  </r>
  <r>
    <x v="25"/>
    <x v="0"/>
    <x v="0"/>
    <x v="1"/>
    <x v="0"/>
    <n v="13451"/>
    <x v="0"/>
  </r>
  <r>
    <x v="25"/>
    <x v="0"/>
    <x v="1"/>
    <x v="1"/>
    <x v="0"/>
    <n v="3736"/>
    <x v="0"/>
  </r>
  <r>
    <x v="25"/>
    <x v="2"/>
    <x v="0"/>
    <x v="1"/>
    <x v="0"/>
    <n v="1683"/>
    <x v="0"/>
  </r>
  <r>
    <x v="25"/>
    <x v="2"/>
    <x v="1"/>
    <x v="1"/>
    <x v="0"/>
    <n v="1541"/>
    <x v="0"/>
  </r>
  <r>
    <x v="25"/>
    <x v="1"/>
    <x v="0"/>
    <x v="1"/>
    <x v="0"/>
    <n v="15134"/>
    <x v="0"/>
  </r>
  <r>
    <x v="25"/>
    <x v="1"/>
    <x v="1"/>
    <x v="1"/>
    <x v="0"/>
    <n v="5277"/>
    <x v="0"/>
  </r>
  <r>
    <x v="26"/>
    <x v="0"/>
    <x v="0"/>
    <x v="1"/>
    <x v="0"/>
    <n v="4995"/>
    <x v="0"/>
  </r>
  <r>
    <x v="26"/>
    <x v="0"/>
    <x v="1"/>
    <x v="1"/>
    <x v="0"/>
    <n v="508"/>
    <x v="0"/>
  </r>
  <r>
    <x v="26"/>
    <x v="2"/>
    <x v="0"/>
    <x v="1"/>
    <x v="0"/>
    <n v="1007"/>
    <x v="0"/>
  </r>
  <r>
    <x v="26"/>
    <x v="2"/>
    <x v="1"/>
    <x v="1"/>
    <x v="0"/>
    <n v="695"/>
    <x v="0"/>
  </r>
  <r>
    <x v="26"/>
    <x v="1"/>
    <x v="0"/>
    <x v="1"/>
    <x v="0"/>
    <n v="6002"/>
    <x v="0"/>
  </r>
  <r>
    <x v="26"/>
    <x v="1"/>
    <x v="1"/>
    <x v="1"/>
    <x v="0"/>
    <n v="1203"/>
    <x v="0"/>
  </r>
  <r>
    <x v="27"/>
    <x v="0"/>
    <x v="0"/>
    <x v="1"/>
    <x v="0"/>
    <n v="4363"/>
    <x v="0"/>
  </r>
  <r>
    <x v="27"/>
    <x v="0"/>
    <x v="1"/>
    <x v="1"/>
    <x v="0"/>
    <n v="1614"/>
    <x v="0"/>
  </r>
  <r>
    <x v="27"/>
    <x v="2"/>
    <x v="0"/>
    <x v="1"/>
    <x v="0"/>
    <n v="27"/>
    <x v="0"/>
  </r>
  <r>
    <x v="27"/>
    <x v="2"/>
    <x v="1"/>
    <x v="1"/>
    <x v="0"/>
    <n v="95"/>
    <x v="0"/>
  </r>
  <r>
    <x v="27"/>
    <x v="1"/>
    <x v="0"/>
    <x v="1"/>
    <x v="0"/>
    <n v="4390"/>
    <x v="0"/>
  </r>
  <r>
    <x v="27"/>
    <x v="1"/>
    <x v="1"/>
    <x v="1"/>
    <x v="0"/>
    <n v="1709"/>
    <x v="0"/>
  </r>
  <r>
    <x v="28"/>
    <x v="0"/>
    <x v="0"/>
    <x v="1"/>
    <x v="0"/>
    <n v="5512"/>
    <x v="0"/>
  </r>
  <r>
    <x v="28"/>
    <x v="0"/>
    <x v="1"/>
    <x v="1"/>
    <x v="0"/>
    <n v="677"/>
    <x v="0"/>
  </r>
  <r>
    <x v="28"/>
    <x v="2"/>
    <x v="0"/>
    <x v="1"/>
    <x v="0"/>
    <n v="297"/>
    <x v="0"/>
  </r>
  <r>
    <x v="28"/>
    <x v="2"/>
    <x v="1"/>
    <x v="1"/>
    <x v="0"/>
    <n v="652"/>
    <x v="0"/>
  </r>
  <r>
    <x v="28"/>
    <x v="1"/>
    <x v="0"/>
    <x v="1"/>
    <x v="0"/>
    <n v="5809"/>
    <x v="0"/>
  </r>
  <r>
    <x v="28"/>
    <x v="1"/>
    <x v="1"/>
    <x v="1"/>
    <x v="0"/>
    <n v="1329"/>
    <x v="0"/>
  </r>
  <r>
    <x v="29"/>
    <x v="0"/>
    <x v="0"/>
    <x v="1"/>
    <x v="0"/>
    <n v="7838"/>
    <x v="0"/>
  </r>
  <r>
    <x v="29"/>
    <x v="0"/>
    <x v="1"/>
    <x v="1"/>
    <x v="0"/>
    <n v="2175"/>
    <x v="0"/>
  </r>
  <r>
    <x v="29"/>
    <x v="2"/>
    <x v="0"/>
    <x v="1"/>
    <x v="0"/>
    <n v="295"/>
    <x v="0"/>
  </r>
  <r>
    <x v="29"/>
    <x v="2"/>
    <x v="1"/>
    <x v="1"/>
    <x v="0"/>
    <n v="759"/>
    <x v="0"/>
  </r>
  <r>
    <x v="29"/>
    <x v="1"/>
    <x v="0"/>
    <x v="1"/>
    <x v="0"/>
    <n v="8133"/>
    <x v="0"/>
  </r>
  <r>
    <x v="29"/>
    <x v="1"/>
    <x v="1"/>
    <x v="1"/>
    <x v="0"/>
    <n v="2934"/>
    <x v="0"/>
  </r>
  <r>
    <x v="30"/>
    <x v="0"/>
    <x v="0"/>
    <x v="1"/>
    <x v="0"/>
    <n v="5467"/>
    <x v="0"/>
  </r>
  <r>
    <x v="30"/>
    <x v="0"/>
    <x v="1"/>
    <x v="1"/>
    <x v="0"/>
    <n v="206"/>
    <x v="0"/>
  </r>
  <r>
    <x v="30"/>
    <x v="2"/>
    <x v="0"/>
    <x v="1"/>
    <x v="0"/>
    <n v="274"/>
    <x v="0"/>
  </r>
  <r>
    <x v="30"/>
    <x v="2"/>
    <x v="1"/>
    <x v="1"/>
    <x v="0"/>
    <n v="85"/>
    <x v="0"/>
  </r>
  <r>
    <x v="30"/>
    <x v="1"/>
    <x v="0"/>
    <x v="1"/>
    <x v="0"/>
    <n v="5741"/>
    <x v="0"/>
  </r>
  <r>
    <x v="30"/>
    <x v="1"/>
    <x v="1"/>
    <x v="1"/>
    <x v="0"/>
    <n v="291"/>
    <x v="0"/>
  </r>
  <r>
    <x v="31"/>
    <x v="0"/>
    <x v="0"/>
    <x v="1"/>
    <x v="0"/>
    <n v="7768"/>
    <x v="0"/>
  </r>
  <r>
    <x v="31"/>
    <x v="0"/>
    <x v="1"/>
    <x v="1"/>
    <x v="0"/>
    <n v="1286"/>
    <x v="0"/>
  </r>
  <r>
    <x v="31"/>
    <x v="2"/>
    <x v="0"/>
    <x v="1"/>
    <x v="0"/>
    <n v="680"/>
    <x v="0"/>
  </r>
  <r>
    <x v="31"/>
    <x v="2"/>
    <x v="1"/>
    <x v="1"/>
    <x v="0"/>
    <n v="1611"/>
    <x v="0"/>
  </r>
  <r>
    <x v="31"/>
    <x v="1"/>
    <x v="0"/>
    <x v="1"/>
    <x v="0"/>
    <n v="8448"/>
    <x v="0"/>
  </r>
  <r>
    <x v="31"/>
    <x v="1"/>
    <x v="1"/>
    <x v="1"/>
    <x v="0"/>
    <n v="2897"/>
    <x v="0"/>
  </r>
  <r>
    <x v="32"/>
    <x v="0"/>
    <x v="0"/>
    <x v="1"/>
    <x v="0"/>
    <n v="23423"/>
    <x v="0"/>
  </r>
  <r>
    <x v="32"/>
    <x v="0"/>
    <x v="1"/>
    <x v="1"/>
    <x v="0"/>
    <n v="1411"/>
    <x v="0"/>
  </r>
  <r>
    <x v="32"/>
    <x v="2"/>
    <x v="0"/>
    <x v="1"/>
    <x v="0"/>
    <n v="2999"/>
    <x v="0"/>
  </r>
  <r>
    <x v="32"/>
    <x v="2"/>
    <x v="1"/>
    <x v="1"/>
    <x v="0"/>
    <n v="3311"/>
    <x v="0"/>
  </r>
  <r>
    <x v="32"/>
    <x v="3"/>
    <x v="0"/>
    <x v="1"/>
    <x v="0"/>
    <n v="1182"/>
    <x v="0"/>
  </r>
  <r>
    <x v="32"/>
    <x v="3"/>
    <x v="1"/>
    <x v="1"/>
    <x v="0"/>
    <n v="15"/>
    <x v="0"/>
  </r>
  <r>
    <x v="32"/>
    <x v="1"/>
    <x v="0"/>
    <x v="1"/>
    <x v="0"/>
    <n v="27604"/>
    <x v="0"/>
  </r>
  <r>
    <x v="32"/>
    <x v="1"/>
    <x v="1"/>
    <x v="1"/>
    <x v="0"/>
    <n v="4737"/>
    <x v="0"/>
  </r>
  <r>
    <x v="33"/>
    <x v="0"/>
    <x v="0"/>
    <x v="1"/>
    <x v="0"/>
    <n v="6744"/>
    <x v="0"/>
  </r>
  <r>
    <x v="33"/>
    <x v="0"/>
    <x v="1"/>
    <x v="1"/>
    <x v="0"/>
    <n v="3106"/>
    <x v="0"/>
  </r>
  <r>
    <x v="33"/>
    <x v="2"/>
    <x v="0"/>
    <x v="1"/>
    <x v="0"/>
    <n v="1213"/>
    <x v="0"/>
  </r>
  <r>
    <x v="33"/>
    <x v="2"/>
    <x v="1"/>
    <x v="1"/>
    <x v="0"/>
    <n v="2564"/>
    <x v="0"/>
  </r>
  <r>
    <x v="33"/>
    <x v="3"/>
    <x v="0"/>
    <x v="1"/>
    <x v="0"/>
    <n v="1608"/>
    <x v="0"/>
  </r>
  <r>
    <x v="33"/>
    <x v="3"/>
    <x v="1"/>
    <x v="1"/>
    <x v="0"/>
    <n v="24"/>
    <x v="0"/>
  </r>
  <r>
    <x v="33"/>
    <x v="1"/>
    <x v="0"/>
    <x v="1"/>
    <x v="0"/>
    <n v="9565"/>
    <x v="0"/>
  </r>
  <r>
    <x v="33"/>
    <x v="1"/>
    <x v="1"/>
    <x v="1"/>
    <x v="0"/>
    <n v="5694"/>
    <x v="0"/>
  </r>
  <r>
    <x v="34"/>
    <x v="0"/>
    <x v="0"/>
    <x v="1"/>
    <x v="0"/>
    <n v="6087"/>
    <x v="0"/>
  </r>
  <r>
    <x v="34"/>
    <x v="0"/>
    <x v="1"/>
    <x v="1"/>
    <x v="0"/>
    <n v="7084"/>
    <x v="0"/>
  </r>
  <r>
    <x v="34"/>
    <x v="2"/>
    <x v="0"/>
    <x v="1"/>
    <x v="0"/>
    <n v="827"/>
    <x v="0"/>
  </r>
  <r>
    <x v="34"/>
    <x v="2"/>
    <x v="1"/>
    <x v="1"/>
    <x v="0"/>
    <n v="2622"/>
    <x v="0"/>
  </r>
  <r>
    <x v="34"/>
    <x v="3"/>
    <x v="0"/>
    <x v="1"/>
    <x v="0"/>
    <n v="171"/>
    <x v="0"/>
  </r>
  <r>
    <x v="34"/>
    <x v="1"/>
    <x v="0"/>
    <x v="1"/>
    <x v="0"/>
    <n v="7085"/>
    <x v="0"/>
  </r>
  <r>
    <x v="34"/>
    <x v="1"/>
    <x v="1"/>
    <x v="1"/>
    <x v="0"/>
    <n v="9706"/>
    <x v="0"/>
  </r>
  <r>
    <x v="21"/>
    <x v="0"/>
    <x v="0"/>
    <x v="1"/>
    <x v="0"/>
    <n v="93266"/>
    <x v="0"/>
  </r>
  <r>
    <x v="21"/>
    <x v="0"/>
    <x v="1"/>
    <x v="1"/>
    <x v="0"/>
    <n v="24609"/>
    <x v="0"/>
  </r>
  <r>
    <x v="21"/>
    <x v="2"/>
    <x v="0"/>
    <x v="1"/>
    <x v="0"/>
    <n v="9426"/>
    <x v="0"/>
  </r>
  <r>
    <x v="21"/>
    <x v="2"/>
    <x v="1"/>
    <x v="1"/>
    <x v="0"/>
    <n v="14254"/>
    <x v="0"/>
  </r>
  <r>
    <x v="21"/>
    <x v="3"/>
    <x v="0"/>
    <x v="1"/>
    <x v="0"/>
    <n v="2961"/>
    <x v="0"/>
  </r>
  <r>
    <x v="21"/>
    <x v="3"/>
    <x v="1"/>
    <x v="1"/>
    <x v="0"/>
    <n v="39"/>
    <x v="0"/>
  </r>
  <r>
    <x v="21"/>
    <x v="1"/>
    <x v="0"/>
    <x v="1"/>
    <x v="0"/>
    <n v="105653"/>
    <x v="0"/>
  </r>
  <r>
    <x v="21"/>
    <x v="1"/>
    <x v="1"/>
    <x v="1"/>
    <x v="0"/>
    <n v="38902"/>
    <x v="0"/>
  </r>
  <r>
    <x v="35"/>
    <x v="0"/>
    <x v="0"/>
    <x v="2"/>
    <x v="0"/>
    <n v="303"/>
    <x v="0"/>
  </r>
  <r>
    <x v="35"/>
    <x v="0"/>
    <x v="1"/>
    <x v="2"/>
    <x v="0"/>
    <n v="4"/>
    <x v="0"/>
  </r>
  <r>
    <x v="35"/>
    <x v="2"/>
    <x v="0"/>
    <x v="2"/>
    <x v="0"/>
    <m/>
    <x v="0"/>
  </r>
  <r>
    <x v="35"/>
    <x v="2"/>
    <x v="1"/>
    <x v="2"/>
    <x v="0"/>
    <m/>
    <x v="0"/>
  </r>
  <r>
    <x v="35"/>
    <x v="3"/>
    <x v="0"/>
    <x v="2"/>
    <x v="0"/>
    <m/>
    <x v="0"/>
  </r>
  <r>
    <x v="35"/>
    <x v="3"/>
    <x v="1"/>
    <x v="2"/>
    <x v="0"/>
    <m/>
    <x v="0"/>
  </r>
  <r>
    <x v="35"/>
    <x v="1"/>
    <x v="0"/>
    <x v="2"/>
    <x v="0"/>
    <n v="303"/>
    <x v="0"/>
  </r>
  <r>
    <x v="35"/>
    <x v="1"/>
    <x v="1"/>
    <x v="2"/>
    <x v="0"/>
    <n v="4"/>
    <x v="0"/>
  </r>
  <r>
    <x v="36"/>
    <x v="0"/>
    <x v="0"/>
    <x v="2"/>
    <x v="0"/>
    <n v="240"/>
    <x v="0"/>
  </r>
  <r>
    <x v="36"/>
    <x v="0"/>
    <x v="1"/>
    <x v="2"/>
    <x v="0"/>
    <n v="669"/>
    <x v="0"/>
  </r>
  <r>
    <x v="36"/>
    <x v="2"/>
    <x v="0"/>
    <x v="2"/>
    <x v="0"/>
    <m/>
    <x v="0"/>
  </r>
  <r>
    <x v="36"/>
    <x v="2"/>
    <x v="1"/>
    <x v="2"/>
    <x v="0"/>
    <m/>
    <x v="0"/>
  </r>
  <r>
    <x v="36"/>
    <x v="3"/>
    <x v="0"/>
    <x v="2"/>
    <x v="0"/>
    <m/>
    <x v="0"/>
  </r>
  <r>
    <x v="36"/>
    <x v="3"/>
    <x v="1"/>
    <x v="2"/>
    <x v="0"/>
    <m/>
    <x v="0"/>
  </r>
  <r>
    <x v="36"/>
    <x v="1"/>
    <x v="0"/>
    <x v="2"/>
    <x v="0"/>
    <n v="240"/>
    <x v="0"/>
  </r>
  <r>
    <x v="36"/>
    <x v="1"/>
    <x v="1"/>
    <x v="2"/>
    <x v="0"/>
    <n v="669"/>
    <x v="0"/>
  </r>
  <r>
    <x v="21"/>
    <x v="0"/>
    <x v="0"/>
    <x v="2"/>
    <x v="0"/>
    <n v="543"/>
    <x v="0"/>
  </r>
  <r>
    <x v="21"/>
    <x v="0"/>
    <x v="1"/>
    <x v="2"/>
    <x v="0"/>
    <n v="673"/>
    <x v="0"/>
  </r>
  <r>
    <x v="21"/>
    <x v="2"/>
    <x v="0"/>
    <x v="2"/>
    <x v="0"/>
    <m/>
    <x v="0"/>
  </r>
  <r>
    <x v="21"/>
    <x v="2"/>
    <x v="1"/>
    <x v="2"/>
    <x v="0"/>
    <m/>
    <x v="0"/>
  </r>
  <r>
    <x v="21"/>
    <x v="3"/>
    <x v="0"/>
    <x v="2"/>
    <x v="0"/>
    <m/>
    <x v="0"/>
  </r>
  <r>
    <x v="21"/>
    <x v="3"/>
    <x v="1"/>
    <x v="2"/>
    <x v="0"/>
    <m/>
    <x v="0"/>
  </r>
  <r>
    <x v="21"/>
    <x v="1"/>
    <x v="0"/>
    <x v="2"/>
    <x v="0"/>
    <n v="543"/>
    <x v="0"/>
  </r>
  <r>
    <x v="21"/>
    <x v="1"/>
    <x v="1"/>
    <x v="2"/>
    <x v="0"/>
    <n v="673"/>
    <x v="0"/>
  </r>
  <r>
    <x v="37"/>
    <x v="0"/>
    <x v="0"/>
    <x v="3"/>
    <x v="0"/>
    <n v="984"/>
    <x v="0"/>
  </r>
  <r>
    <x v="37"/>
    <x v="0"/>
    <x v="1"/>
    <x v="3"/>
    <x v="0"/>
    <n v="238"/>
    <x v="0"/>
  </r>
  <r>
    <x v="37"/>
    <x v="2"/>
    <x v="0"/>
    <x v="3"/>
    <x v="0"/>
    <n v="477"/>
    <x v="0"/>
  </r>
  <r>
    <x v="37"/>
    <x v="2"/>
    <x v="1"/>
    <x v="3"/>
    <x v="0"/>
    <n v="177"/>
    <x v="0"/>
  </r>
  <r>
    <x v="37"/>
    <x v="3"/>
    <x v="0"/>
    <x v="3"/>
    <x v="0"/>
    <m/>
    <x v="0"/>
  </r>
  <r>
    <x v="37"/>
    <x v="3"/>
    <x v="1"/>
    <x v="3"/>
    <x v="0"/>
    <m/>
    <x v="0"/>
  </r>
  <r>
    <x v="37"/>
    <x v="1"/>
    <x v="0"/>
    <x v="3"/>
    <x v="0"/>
    <n v="1461"/>
    <x v="0"/>
  </r>
  <r>
    <x v="37"/>
    <x v="1"/>
    <x v="1"/>
    <x v="3"/>
    <x v="0"/>
    <n v="415"/>
    <x v="0"/>
  </r>
  <r>
    <x v="38"/>
    <x v="0"/>
    <x v="0"/>
    <x v="3"/>
    <x v="0"/>
    <n v="669"/>
    <x v="0"/>
  </r>
  <r>
    <x v="38"/>
    <x v="0"/>
    <x v="1"/>
    <x v="3"/>
    <x v="0"/>
    <n v="2648"/>
    <x v="0"/>
  </r>
  <r>
    <x v="38"/>
    <x v="2"/>
    <x v="0"/>
    <x v="3"/>
    <x v="0"/>
    <n v="35"/>
    <x v="0"/>
  </r>
  <r>
    <x v="38"/>
    <x v="2"/>
    <x v="1"/>
    <x v="3"/>
    <x v="0"/>
    <n v="128"/>
    <x v="0"/>
  </r>
  <r>
    <x v="38"/>
    <x v="3"/>
    <x v="0"/>
    <x v="3"/>
    <x v="0"/>
    <m/>
    <x v="0"/>
  </r>
  <r>
    <x v="38"/>
    <x v="3"/>
    <x v="1"/>
    <x v="3"/>
    <x v="0"/>
    <m/>
    <x v="0"/>
  </r>
  <r>
    <x v="38"/>
    <x v="1"/>
    <x v="0"/>
    <x v="3"/>
    <x v="0"/>
    <n v="704"/>
    <x v="0"/>
  </r>
  <r>
    <x v="38"/>
    <x v="1"/>
    <x v="1"/>
    <x v="3"/>
    <x v="0"/>
    <n v="2776"/>
    <x v="0"/>
  </r>
  <r>
    <x v="39"/>
    <x v="0"/>
    <x v="0"/>
    <x v="3"/>
    <x v="0"/>
    <n v="1128"/>
    <x v="0"/>
  </r>
  <r>
    <x v="39"/>
    <x v="0"/>
    <x v="1"/>
    <x v="3"/>
    <x v="0"/>
    <n v="48"/>
    <x v="0"/>
  </r>
  <r>
    <x v="39"/>
    <x v="2"/>
    <x v="0"/>
    <x v="3"/>
    <x v="0"/>
    <m/>
    <x v="0"/>
  </r>
  <r>
    <x v="39"/>
    <x v="2"/>
    <x v="1"/>
    <x v="3"/>
    <x v="0"/>
    <m/>
    <x v="0"/>
  </r>
  <r>
    <x v="39"/>
    <x v="3"/>
    <x v="0"/>
    <x v="3"/>
    <x v="0"/>
    <m/>
    <x v="0"/>
  </r>
  <r>
    <x v="39"/>
    <x v="3"/>
    <x v="1"/>
    <x v="3"/>
    <x v="0"/>
    <m/>
    <x v="0"/>
  </r>
  <r>
    <x v="39"/>
    <x v="1"/>
    <x v="0"/>
    <x v="3"/>
    <x v="0"/>
    <n v="1128"/>
    <x v="0"/>
  </r>
  <r>
    <x v="39"/>
    <x v="1"/>
    <x v="1"/>
    <x v="3"/>
    <x v="0"/>
    <n v="48"/>
    <x v="0"/>
  </r>
  <r>
    <x v="40"/>
    <x v="0"/>
    <x v="0"/>
    <x v="3"/>
    <x v="0"/>
    <n v="1359"/>
    <x v="0"/>
  </r>
  <r>
    <x v="40"/>
    <x v="0"/>
    <x v="1"/>
    <x v="3"/>
    <x v="0"/>
    <n v="12"/>
    <x v="0"/>
  </r>
  <r>
    <x v="40"/>
    <x v="2"/>
    <x v="0"/>
    <x v="3"/>
    <x v="0"/>
    <m/>
    <x v="0"/>
  </r>
  <r>
    <x v="40"/>
    <x v="2"/>
    <x v="1"/>
    <x v="3"/>
    <x v="0"/>
    <n v="9"/>
    <x v="0"/>
  </r>
  <r>
    <x v="40"/>
    <x v="3"/>
    <x v="0"/>
    <x v="3"/>
    <x v="0"/>
    <m/>
    <x v="0"/>
  </r>
  <r>
    <x v="40"/>
    <x v="3"/>
    <x v="1"/>
    <x v="3"/>
    <x v="0"/>
    <m/>
    <x v="0"/>
  </r>
  <r>
    <x v="40"/>
    <x v="1"/>
    <x v="0"/>
    <x v="3"/>
    <x v="0"/>
    <n v="1359"/>
    <x v="0"/>
  </r>
  <r>
    <x v="40"/>
    <x v="1"/>
    <x v="1"/>
    <x v="3"/>
    <x v="0"/>
    <n v="21"/>
    <x v="0"/>
  </r>
  <r>
    <x v="41"/>
    <x v="0"/>
    <x v="0"/>
    <x v="3"/>
    <x v="0"/>
    <n v="9864"/>
    <x v="0"/>
  </r>
  <r>
    <x v="41"/>
    <x v="0"/>
    <x v="1"/>
    <x v="3"/>
    <x v="0"/>
    <n v="5999"/>
    <x v="0"/>
  </r>
  <r>
    <x v="41"/>
    <x v="0"/>
    <x v="1"/>
    <x v="3"/>
    <x v="0"/>
    <n v="257"/>
    <x v="0"/>
  </r>
  <r>
    <x v="41"/>
    <x v="2"/>
    <x v="0"/>
    <x v="3"/>
    <x v="0"/>
    <n v="124"/>
    <x v="0"/>
  </r>
  <r>
    <x v="41"/>
    <x v="2"/>
    <x v="1"/>
    <x v="3"/>
    <x v="0"/>
    <n v="764"/>
    <x v="0"/>
  </r>
  <r>
    <x v="41"/>
    <x v="3"/>
    <x v="0"/>
    <x v="3"/>
    <x v="0"/>
    <m/>
    <x v="0"/>
  </r>
  <r>
    <x v="41"/>
    <x v="3"/>
    <x v="1"/>
    <x v="3"/>
    <x v="0"/>
    <m/>
    <x v="0"/>
  </r>
  <r>
    <x v="41"/>
    <x v="1"/>
    <x v="0"/>
    <x v="3"/>
    <x v="0"/>
    <n v="9988"/>
    <x v="0"/>
  </r>
  <r>
    <x v="41"/>
    <x v="1"/>
    <x v="1"/>
    <x v="3"/>
    <x v="0"/>
    <n v="6763"/>
    <x v="0"/>
  </r>
  <r>
    <x v="41"/>
    <x v="1"/>
    <x v="1"/>
    <x v="3"/>
    <x v="0"/>
    <n v="257"/>
    <x v="0"/>
  </r>
  <r>
    <x v="42"/>
    <x v="0"/>
    <x v="0"/>
    <x v="3"/>
    <x v="0"/>
    <n v="729"/>
    <x v="0"/>
  </r>
  <r>
    <x v="42"/>
    <x v="0"/>
    <x v="1"/>
    <x v="3"/>
    <x v="0"/>
    <n v="42"/>
    <x v="0"/>
  </r>
  <r>
    <x v="42"/>
    <x v="2"/>
    <x v="0"/>
    <x v="3"/>
    <x v="0"/>
    <m/>
    <x v="0"/>
  </r>
  <r>
    <x v="42"/>
    <x v="2"/>
    <x v="1"/>
    <x v="3"/>
    <x v="0"/>
    <m/>
    <x v="0"/>
  </r>
  <r>
    <x v="42"/>
    <x v="3"/>
    <x v="0"/>
    <x v="3"/>
    <x v="0"/>
    <m/>
    <x v="0"/>
  </r>
  <r>
    <x v="42"/>
    <x v="3"/>
    <x v="1"/>
    <x v="3"/>
    <x v="0"/>
    <m/>
    <x v="0"/>
  </r>
  <r>
    <x v="42"/>
    <x v="1"/>
    <x v="0"/>
    <x v="3"/>
    <x v="0"/>
    <n v="729"/>
    <x v="0"/>
  </r>
  <r>
    <x v="42"/>
    <x v="1"/>
    <x v="1"/>
    <x v="3"/>
    <x v="0"/>
    <n v="42"/>
    <x v="0"/>
  </r>
  <r>
    <x v="43"/>
    <x v="0"/>
    <x v="0"/>
    <x v="3"/>
    <x v="0"/>
    <n v="3441"/>
    <x v="0"/>
  </r>
  <r>
    <x v="43"/>
    <x v="0"/>
    <x v="1"/>
    <x v="3"/>
    <x v="0"/>
    <n v="1652"/>
    <x v="0"/>
  </r>
  <r>
    <x v="43"/>
    <x v="2"/>
    <x v="0"/>
    <x v="3"/>
    <x v="0"/>
    <n v="317"/>
    <x v="0"/>
  </r>
  <r>
    <x v="43"/>
    <x v="2"/>
    <x v="1"/>
    <x v="3"/>
    <x v="0"/>
    <n v="163"/>
    <x v="0"/>
  </r>
  <r>
    <x v="43"/>
    <x v="3"/>
    <x v="0"/>
    <x v="3"/>
    <x v="0"/>
    <m/>
    <x v="0"/>
  </r>
  <r>
    <x v="43"/>
    <x v="3"/>
    <x v="1"/>
    <x v="3"/>
    <x v="0"/>
    <m/>
    <x v="0"/>
  </r>
  <r>
    <x v="43"/>
    <x v="1"/>
    <x v="0"/>
    <x v="3"/>
    <x v="0"/>
    <n v="3758"/>
    <x v="0"/>
  </r>
  <r>
    <x v="43"/>
    <x v="1"/>
    <x v="1"/>
    <x v="3"/>
    <x v="0"/>
    <n v="1815"/>
    <x v="0"/>
  </r>
  <r>
    <x v="44"/>
    <x v="0"/>
    <x v="0"/>
    <x v="3"/>
    <x v="0"/>
    <n v="1594"/>
    <x v="0"/>
  </r>
  <r>
    <x v="44"/>
    <x v="0"/>
    <x v="1"/>
    <x v="3"/>
    <x v="0"/>
    <n v="176"/>
    <x v="0"/>
  </r>
  <r>
    <x v="44"/>
    <x v="2"/>
    <x v="0"/>
    <x v="3"/>
    <x v="0"/>
    <n v="114"/>
    <x v="0"/>
  </r>
  <r>
    <x v="44"/>
    <x v="2"/>
    <x v="1"/>
    <x v="3"/>
    <x v="0"/>
    <n v="188"/>
    <x v="0"/>
  </r>
  <r>
    <x v="44"/>
    <x v="3"/>
    <x v="0"/>
    <x v="3"/>
    <x v="0"/>
    <m/>
    <x v="0"/>
  </r>
  <r>
    <x v="44"/>
    <x v="3"/>
    <x v="1"/>
    <x v="3"/>
    <x v="0"/>
    <m/>
    <x v="0"/>
  </r>
  <r>
    <x v="44"/>
    <x v="1"/>
    <x v="0"/>
    <x v="3"/>
    <x v="0"/>
    <n v="1708"/>
    <x v="0"/>
  </r>
  <r>
    <x v="44"/>
    <x v="1"/>
    <x v="1"/>
    <x v="3"/>
    <x v="0"/>
    <n v="364"/>
    <x v="0"/>
  </r>
  <r>
    <x v="45"/>
    <x v="0"/>
    <x v="0"/>
    <x v="3"/>
    <x v="0"/>
    <n v="1239"/>
    <x v="0"/>
  </r>
  <r>
    <x v="45"/>
    <x v="0"/>
    <x v="1"/>
    <x v="3"/>
    <x v="0"/>
    <n v="450"/>
    <x v="0"/>
  </r>
  <r>
    <x v="45"/>
    <x v="2"/>
    <x v="0"/>
    <x v="3"/>
    <x v="0"/>
    <n v="304"/>
    <x v="0"/>
  </r>
  <r>
    <x v="45"/>
    <x v="2"/>
    <x v="1"/>
    <x v="3"/>
    <x v="0"/>
    <n v="539"/>
    <x v="0"/>
  </r>
  <r>
    <x v="45"/>
    <x v="3"/>
    <x v="0"/>
    <x v="3"/>
    <x v="0"/>
    <m/>
    <x v="0"/>
  </r>
  <r>
    <x v="45"/>
    <x v="3"/>
    <x v="1"/>
    <x v="3"/>
    <x v="0"/>
    <m/>
    <x v="0"/>
  </r>
  <r>
    <x v="45"/>
    <x v="1"/>
    <x v="0"/>
    <x v="3"/>
    <x v="0"/>
    <n v="1543"/>
    <x v="0"/>
  </r>
  <r>
    <x v="45"/>
    <x v="1"/>
    <x v="1"/>
    <x v="3"/>
    <x v="0"/>
    <n v="989"/>
    <x v="0"/>
  </r>
  <r>
    <x v="46"/>
    <x v="0"/>
    <x v="0"/>
    <x v="3"/>
    <x v="0"/>
    <n v="887"/>
    <x v="0"/>
  </r>
  <r>
    <x v="46"/>
    <x v="0"/>
    <x v="1"/>
    <x v="3"/>
    <x v="0"/>
    <n v="289"/>
    <x v="0"/>
  </r>
  <r>
    <x v="46"/>
    <x v="2"/>
    <x v="0"/>
    <x v="3"/>
    <x v="0"/>
    <n v="7"/>
    <x v="0"/>
  </r>
  <r>
    <x v="46"/>
    <x v="2"/>
    <x v="1"/>
    <x v="3"/>
    <x v="0"/>
    <n v="8"/>
    <x v="0"/>
  </r>
  <r>
    <x v="46"/>
    <x v="3"/>
    <x v="0"/>
    <x v="3"/>
    <x v="0"/>
    <m/>
    <x v="0"/>
  </r>
  <r>
    <x v="46"/>
    <x v="3"/>
    <x v="1"/>
    <x v="3"/>
    <x v="0"/>
    <m/>
    <x v="0"/>
  </r>
  <r>
    <x v="46"/>
    <x v="1"/>
    <x v="0"/>
    <x v="3"/>
    <x v="0"/>
    <n v="894"/>
    <x v="0"/>
  </r>
  <r>
    <x v="46"/>
    <x v="1"/>
    <x v="1"/>
    <x v="3"/>
    <x v="0"/>
    <n v="297"/>
    <x v="0"/>
  </r>
  <r>
    <x v="47"/>
    <x v="0"/>
    <x v="0"/>
    <x v="3"/>
    <x v="0"/>
    <n v="6893"/>
    <x v="0"/>
  </r>
  <r>
    <x v="47"/>
    <x v="0"/>
    <x v="1"/>
    <x v="3"/>
    <x v="0"/>
    <n v="709"/>
    <x v="0"/>
  </r>
  <r>
    <x v="47"/>
    <x v="2"/>
    <x v="0"/>
    <x v="3"/>
    <x v="0"/>
    <n v="1619"/>
    <x v="0"/>
  </r>
  <r>
    <x v="47"/>
    <x v="2"/>
    <x v="1"/>
    <x v="3"/>
    <x v="0"/>
    <n v="2124"/>
    <x v="0"/>
  </r>
  <r>
    <x v="47"/>
    <x v="3"/>
    <x v="0"/>
    <x v="3"/>
    <x v="0"/>
    <m/>
    <x v="0"/>
  </r>
  <r>
    <x v="47"/>
    <x v="3"/>
    <x v="1"/>
    <x v="3"/>
    <x v="0"/>
    <m/>
    <x v="0"/>
  </r>
  <r>
    <x v="47"/>
    <x v="1"/>
    <x v="0"/>
    <x v="3"/>
    <x v="0"/>
    <n v="8512"/>
    <x v="0"/>
  </r>
  <r>
    <x v="47"/>
    <x v="1"/>
    <x v="1"/>
    <x v="3"/>
    <x v="0"/>
    <n v="2833"/>
    <x v="0"/>
  </r>
  <r>
    <x v="48"/>
    <x v="0"/>
    <x v="0"/>
    <x v="3"/>
    <x v="0"/>
    <n v="1754"/>
    <x v="0"/>
  </r>
  <r>
    <x v="48"/>
    <x v="0"/>
    <x v="1"/>
    <x v="3"/>
    <x v="0"/>
    <n v="1214"/>
    <x v="0"/>
  </r>
  <r>
    <x v="48"/>
    <x v="2"/>
    <x v="0"/>
    <x v="3"/>
    <x v="0"/>
    <n v="191"/>
    <x v="0"/>
  </r>
  <r>
    <x v="48"/>
    <x v="2"/>
    <x v="1"/>
    <x v="3"/>
    <x v="0"/>
    <n v="517"/>
    <x v="0"/>
  </r>
  <r>
    <x v="48"/>
    <x v="3"/>
    <x v="0"/>
    <x v="3"/>
    <x v="0"/>
    <m/>
    <x v="0"/>
  </r>
  <r>
    <x v="48"/>
    <x v="3"/>
    <x v="1"/>
    <x v="3"/>
    <x v="0"/>
    <m/>
    <x v="0"/>
  </r>
  <r>
    <x v="48"/>
    <x v="1"/>
    <x v="0"/>
    <x v="3"/>
    <x v="0"/>
    <n v="1945"/>
    <x v="0"/>
  </r>
  <r>
    <x v="48"/>
    <x v="1"/>
    <x v="1"/>
    <x v="3"/>
    <x v="0"/>
    <n v="1731"/>
    <x v="0"/>
  </r>
  <r>
    <x v="49"/>
    <x v="0"/>
    <x v="0"/>
    <x v="3"/>
    <x v="0"/>
    <n v="1414"/>
    <x v="0"/>
  </r>
  <r>
    <x v="49"/>
    <x v="0"/>
    <x v="1"/>
    <x v="3"/>
    <x v="0"/>
    <n v="2225"/>
    <x v="0"/>
  </r>
  <r>
    <x v="49"/>
    <x v="2"/>
    <x v="0"/>
    <x v="3"/>
    <x v="0"/>
    <n v="425"/>
    <x v="0"/>
  </r>
  <r>
    <x v="49"/>
    <x v="2"/>
    <x v="1"/>
    <x v="3"/>
    <x v="0"/>
    <n v="885"/>
    <x v="0"/>
  </r>
  <r>
    <x v="49"/>
    <x v="3"/>
    <x v="0"/>
    <x v="3"/>
    <x v="0"/>
    <m/>
    <x v="0"/>
  </r>
  <r>
    <x v="49"/>
    <x v="3"/>
    <x v="1"/>
    <x v="3"/>
    <x v="0"/>
    <m/>
    <x v="0"/>
  </r>
  <r>
    <x v="49"/>
    <x v="1"/>
    <x v="0"/>
    <x v="3"/>
    <x v="0"/>
    <n v="1839"/>
    <x v="0"/>
  </r>
  <r>
    <x v="49"/>
    <x v="1"/>
    <x v="1"/>
    <x v="3"/>
    <x v="0"/>
    <n v="3110"/>
    <x v="0"/>
  </r>
  <r>
    <x v="50"/>
    <x v="0"/>
    <x v="0"/>
    <x v="3"/>
    <x v="0"/>
    <n v="1476"/>
    <x v="0"/>
  </r>
  <r>
    <x v="50"/>
    <x v="0"/>
    <x v="1"/>
    <x v="3"/>
    <x v="0"/>
    <n v="317"/>
    <x v="0"/>
  </r>
  <r>
    <x v="50"/>
    <x v="2"/>
    <x v="0"/>
    <x v="3"/>
    <x v="0"/>
    <m/>
    <x v="0"/>
  </r>
  <r>
    <x v="50"/>
    <x v="2"/>
    <x v="1"/>
    <x v="3"/>
    <x v="0"/>
    <m/>
    <x v="0"/>
  </r>
  <r>
    <x v="50"/>
    <x v="3"/>
    <x v="0"/>
    <x v="3"/>
    <x v="0"/>
    <m/>
    <x v="0"/>
  </r>
  <r>
    <x v="50"/>
    <x v="3"/>
    <x v="1"/>
    <x v="3"/>
    <x v="0"/>
    <m/>
    <x v="0"/>
  </r>
  <r>
    <x v="50"/>
    <x v="1"/>
    <x v="0"/>
    <x v="3"/>
    <x v="0"/>
    <n v="1476"/>
    <x v="0"/>
  </r>
  <r>
    <x v="50"/>
    <x v="1"/>
    <x v="1"/>
    <x v="3"/>
    <x v="0"/>
    <n v="317"/>
    <x v="0"/>
  </r>
  <r>
    <x v="51"/>
    <x v="0"/>
    <x v="0"/>
    <x v="3"/>
    <x v="0"/>
    <n v="1219"/>
    <x v="0"/>
  </r>
  <r>
    <x v="51"/>
    <x v="0"/>
    <x v="1"/>
    <x v="3"/>
    <x v="0"/>
    <n v="10028"/>
    <x v="0"/>
  </r>
  <r>
    <x v="51"/>
    <x v="2"/>
    <x v="0"/>
    <x v="3"/>
    <x v="0"/>
    <n v="11"/>
    <x v="0"/>
  </r>
  <r>
    <x v="51"/>
    <x v="2"/>
    <x v="1"/>
    <x v="3"/>
    <x v="0"/>
    <n v="764"/>
    <x v="0"/>
  </r>
  <r>
    <x v="51"/>
    <x v="3"/>
    <x v="0"/>
    <x v="3"/>
    <x v="0"/>
    <m/>
    <x v="0"/>
  </r>
  <r>
    <x v="51"/>
    <x v="3"/>
    <x v="1"/>
    <x v="3"/>
    <x v="0"/>
    <m/>
    <x v="0"/>
  </r>
  <r>
    <x v="51"/>
    <x v="1"/>
    <x v="0"/>
    <x v="3"/>
    <x v="0"/>
    <n v="1230"/>
    <x v="0"/>
  </r>
  <r>
    <x v="51"/>
    <x v="1"/>
    <x v="1"/>
    <x v="3"/>
    <x v="0"/>
    <n v="10792"/>
    <x v="0"/>
  </r>
  <r>
    <x v="52"/>
    <x v="0"/>
    <x v="0"/>
    <x v="3"/>
    <x v="0"/>
    <n v="1377"/>
    <x v="0"/>
  </r>
  <r>
    <x v="52"/>
    <x v="0"/>
    <x v="1"/>
    <x v="3"/>
    <x v="0"/>
    <n v="730"/>
    <x v="0"/>
  </r>
  <r>
    <x v="52"/>
    <x v="2"/>
    <x v="0"/>
    <x v="3"/>
    <x v="0"/>
    <n v="448"/>
    <x v="0"/>
  </r>
  <r>
    <x v="52"/>
    <x v="2"/>
    <x v="1"/>
    <x v="3"/>
    <x v="0"/>
    <n v="340"/>
    <x v="0"/>
  </r>
  <r>
    <x v="52"/>
    <x v="3"/>
    <x v="0"/>
    <x v="3"/>
    <x v="0"/>
    <m/>
    <x v="0"/>
  </r>
  <r>
    <x v="52"/>
    <x v="3"/>
    <x v="1"/>
    <x v="3"/>
    <x v="0"/>
    <m/>
    <x v="0"/>
  </r>
  <r>
    <x v="52"/>
    <x v="1"/>
    <x v="0"/>
    <x v="3"/>
    <x v="0"/>
    <n v="1825"/>
    <x v="0"/>
  </r>
  <r>
    <x v="52"/>
    <x v="1"/>
    <x v="1"/>
    <x v="3"/>
    <x v="0"/>
    <n v="1070"/>
    <x v="0"/>
  </r>
  <r>
    <x v="53"/>
    <x v="0"/>
    <x v="0"/>
    <x v="3"/>
    <x v="0"/>
    <n v="7016"/>
    <x v="0"/>
  </r>
  <r>
    <x v="53"/>
    <x v="0"/>
    <x v="1"/>
    <x v="3"/>
    <x v="0"/>
    <n v="5388"/>
    <x v="0"/>
  </r>
  <r>
    <x v="53"/>
    <x v="2"/>
    <x v="0"/>
    <x v="3"/>
    <x v="0"/>
    <n v="1905"/>
    <x v="0"/>
  </r>
  <r>
    <x v="53"/>
    <x v="2"/>
    <x v="1"/>
    <x v="3"/>
    <x v="0"/>
    <n v="1666"/>
    <x v="0"/>
  </r>
  <r>
    <x v="53"/>
    <x v="3"/>
    <x v="0"/>
    <x v="3"/>
    <x v="0"/>
    <n v="1595"/>
    <x v="0"/>
  </r>
  <r>
    <x v="53"/>
    <x v="3"/>
    <x v="1"/>
    <x v="3"/>
    <x v="0"/>
    <n v="139"/>
    <x v="0"/>
  </r>
  <r>
    <x v="53"/>
    <x v="1"/>
    <x v="0"/>
    <x v="3"/>
    <x v="0"/>
    <n v="10516"/>
    <x v="0"/>
  </r>
  <r>
    <x v="53"/>
    <x v="1"/>
    <x v="1"/>
    <x v="3"/>
    <x v="0"/>
    <n v="7193"/>
    <x v="0"/>
  </r>
  <r>
    <x v="54"/>
    <x v="0"/>
    <x v="0"/>
    <x v="3"/>
    <x v="0"/>
    <n v="1265"/>
    <x v="0"/>
  </r>
  <r>
    <x v="54"/>
    <x v="0"/>
    <x v="1"/>
    <x v="3"/>
    <x v="0"/>
    <n v="1664"/>
    <x v="0"/>
  </r>
  <r>
    <x v="54"/>
    <x v="2"/>
    <x v="0"/>
    <x v="3"/>
    <x v="0"/>
    <n v="160"/>
    <x v="0"/>
  </r>
  <r>
    <x v="54"/>
    <x v="2"/>
    <x v="1"/>
    <x v="3"/>
    <x v="0"/>
    <n v="564"/>
    <x v="0"/>
  </r>
  <r>
    <x v="54"/>
    <x v="3"/>
    <x v="0"/>
    <x v="3"/>
    <x v="0"/>
    <m/>
    <x v="0"/>
  </r>
  <r>
    <x v="54"/>
    <x v="3"/>
    <x v="1"/>
    <x v="3"/>
    <x v="0"/>
    <m/>
    <x v="0"/>
  </r>
  <r>
    <x v="54"/>
    <x v="1"/>
    <x v="0"/>
    <x v="3"/>
    <x v="0"/>
    <n v="1425"/>
    <x v="0"/>
  </r>
  <r>
    <x v="54"/>
    <x v="1"/>
    <x v="1"/>
    <x v="3"/>
    <x v="0"/>
    <n v="2228"/>
    <x v="0"/>
  </r>
  <r>
    <x v="55"/>
    <x v="0"/>
    <x v="0"/>
    <x v="3"/>
    <x v="0"/>
    <n v="695"/>
    <x v="0"/>
  </r>
  <r>
    <x v="55"/>
    <x v="0"/>
    <x v="1"/>
    <x v="3"/>
    <x v="0"/>
    <n v="158"/>
    <x v="0"/>
  </r>
  <r>
    <x v="55"/>
    <x v="2"/>
    <x v="0"/>
    <x v="3"/>
    <x v="0"/>
    <n v="24"/>
    <x v="0"/>
  </r>
  <r>
    <x v="55"/>
    <x v="2"/>
    <x v="1"/>
    <x v="3"/>
    <x v="0"/>
    <n v="248"/>
    <x v="0"/>
  </r>
  <r>
    <x v="55"/>
    <x v="3"/>
    <x v="0"/>
    <x v="3"/>
    <x v="0"/>
    <m/>
    <x v="0"/>
  </r>
  <r>
    <x v="55"/>
    <x v="3"/>
    <x v="1"/>
    <x v="3"/>
    <x v="0"/>
    <m/>
    <x v="0"/>
  </r>
  <r>
    <x v="55"/>
    <x v="1"/>
    <x v="0"/>
    <x v="3"/>
    <x v="0"/>
    <n v="719"/>
    <x v="0"/>
  </r>
  <r>
    <x v="55"/>
    <x v="1"/>
    <x v="1"/>
    <x v="3"/>
    <x v="0"/>
    <n v="406"/>
    <x v="0"/>
  </r>
  <r>
    <x v="56"/>
    <x v="0"/>
    <x v="0"/>
    <x v="3"/>
    <x v="0"/>
    <n v="6285"/>
    <x v="0"/>
  </r>
  <r>
    <x v="56"/>
    <x v="0"/>
    <x v="1"/>
    <x v="3"/>
    <x v="0"/>
    <n v="853"/>
    <x v="0"/>
  </r>
  <r>
    <x v="56"/>
    <x v="2"/>
    <x v="0"/>
    <x v="3"/>
    <x v="0"/>
    <n v="4072"/>
    <x v="0"/>
  </r>
  <r>
    <x v="56"/>
    <x v="2"/>
    <x v="1"/>
    <x v="3"/>
    <x v="0"/>
    <n v="1232"/>
    <x v="0"/>
  </r>
  <r>
    <x v="56"/>
    <x v="3"/>
    <x v="0"/>
    <x v="3"/>
    <x v="0"/>
    <n v="1366"/>
    <x v="0"/>
  </r>
  <r>
    <x v="56"/>
    <x v="3"/>
    <x v="1"/>
    <x v="3"/>
    <x v="0"/>
    <n v="12"/>
    <x v="0"/>
  </r>
  <r>
    <x v="56"/>
    <x v="1"/>
    <x v="0"/>
    <x v="3"/>
    <x v="0"/>
    <n v="11723"/>
    <x v="0"/>
  </r>
  <r>
    <x v="56"/>
    <x v="1"/>
    <x v="1"/>
    <x v="3"/>
    <x v="0"/>
    <n v="2097"/>
    <x v="0"/>
  </r>
  <r>
    <x v="57"/>
    <x v="0"/>
    <x v="0"/>
    <x v="3"/>
    <x v="0"/>
    <n v="2634"/>
    <x v="0"/>
  </r>
  <r>
    <x v="57"/>
    <x v="0"/>
    <x v="1"/>
    <x v="3"/>
    <x v="0"/>
    <n v="1113"/>
    <x v="0"/>
  </r>
  <r>
    <x v="57"/>
    <x v="2"/>
    <x v="0"/>
    <x v="3"/>
    <x v="0"/>
    <n v="3934"/>
    <x v="0"/>
  </r>
  <r>
    <x v="57"/>
    <x v="2"/>
    <x v="1"/>
    <x v="3"/>
    <x v="0"/>
    <n v="11661"/>
    <x v="0"/>
  </r>
  <r>
    <x v="57"/>
    <x v="3"/>
    <x v="0"/>
    <x v="3"/>
    <x v="0"/>
    <m/>
    <x v="0"/>
  </r>
  <r>
    <x v="57"/>
    <x v="3"/>
    <x v="1"/>
    <x v="3"/>
    <x v="0"/>
    <m/>
    <x v="0"/>
  </r>
  <r>
    <x v="57"/>
    <x v="1"/>
    <x v="0"/>
    <x v="3"/>
    <x v="0"/>
    <n v="6568"/>
    <x v="0"/>
  </r>
  <r>
    <x v="57"/>
    <x v="1"/>
    <x v="1"/>
    <x v="3"/>
    <x v="0"/>
    <n v="12774"/>
    <x v="0"/>
  </r>
  <r>
    <x v="58"/>
    <x v="0"/>
    <x v="0"/>
    <x v="3"/>
    <x v="0"/>
    <n v="1135"/>
    <x v="0"/>
  </r>
  <r>
    <x v="58"/>
    <x v="0"/>
    <x v="1"/>
    <x v="3"/>
    <x v="0"/>
    <n v="16"/>
    <x v="0"/>
  </r>
  <r>
    <x v="58"/>
    <x v="2"/>
    <x v="0"/>
    <x v="3"/>
    <x v="0"/>
    <m/>
    <x v="0"/>
  </r>
  <r>
    <x v="58"/>
    <x v="2"/>
    <x v="1"/>
    <x v="3"/>
    <x v="0"/>
    <m/>
    <x v="0"/>
  </r>
  <r>
    <x v="58"/>
    <x v="3"/>
    <x v="0"/>
    <x v="3"/>
    <x v="0"/>
    <m/>
    <x v="0"/>
  </r>
  <r>
    <x v="58"/>
    <x v="3"/>
    <x v="1"/>
    <x v="3"/>
    <x v="0"/>
    <m/>
    <x v="0"/>
  </r>
  <r>
    <x v="58"/>
    <x v="1"/>
    <x v="0"/>
    <x v="3"/>
    <x v="0"/>
    <n v="1135"/>
    <x v="0"/>
  </r>
  <r>
    <x v="58"/>
    <x v="1"/>
    <x v="1"/>
    <x v="3"/>
    <x v="0"/>
    <n v="16"/>
    <x v="0"/>
  </r>
  <r>
    <x v="59"/>
    <x v="0"/>
    <x v="0"/>
    <x v="3"/>
    <x v="0"/>
    <n v="1018"/>
    <x v="0"/>
  </r>
  <r>
    <x v="59"/>
    <x v="0"/>
    <x v="1"/>
    <x v="3"/>
    <x v="0"/>
    <n v="42"/>
    <x v="0"/>
  </r>
  <r>
    <x v="59"/>
    <x v="2"/>
    <x v="0"/>
    <x v="3"/>
    <x v="0"/>
    <m/>
    <x v="0"/>
  </r>
  <r>
    <x v="59"/>
    <x v="2"/>
    <x v="1"/>
    <x v="3"/>
    <x v="0"/>
    <m/>
    <x v="0"/>
  </r>
  <r>
    <x v="59"/>
    <x v="3"/>
    <x v="0"/>
    <x v="3"/>
    <x v="0"/>
    <m/>
    <x v="0"/>
  </r>
  <r>
    <x v="59"/>
    <x v="3"/>
    <x v="1"/>
    <x v="3"/>
    <x v="0"/>
    <m/>
    <x v="0"/>
  </r>
  <r>
    <x v="59"/>
    <x v="1"/>
    <x v="0"/>
    <x v="3"/>
    <x v="0"/>
    <n v="1018"/>
    <x v="0"/>
  </r>
  <r>
    <x v="59"/>
    <x v="1"/>
    <x v="1"/>
    <x v="3"/>
    <x v="0"/>
    <n v="42"/>
    <x v="0"/>
  </r>
  <r>
    <x v="60"/>
    <x v="0"/>
    <x v="0"/>
    <x v="3"/>
    <x v="0"/>
    <n v="910"/>
    <x v="0"/>
  </r>
  <r>
    <x v="60"/>
    <x v="0"/>
    <x v="1"/>
    <x v="3"/>
    <x v="0"/>
    <n v="207"/>
    <x v="0"/>
  </r>
  <r>
    <x v="60"/>
    <x v="2"/>
    <x v="0"/>
    <x v="3"/>
    <x v="0"/>
    <n v="491"/>
    <x v="0"/>
  </r>
  <r>
    <x v="60"/>
    <x v="2"/>
    <x v="1"/>
    <x v="3"/>
    <x v="0"/>
    <n v="656"/>
    <x v="0"/>
  </r>
  <r>
    <x v="60"/>
    <x v="3"/>
    <x v="0"/>
    <x v="3"/>
    <x v="0"/>
    <m/>
    <x v="0"/>
  </r>
  <r>
    <x v="60"/>
    <x v="3"/>
    <x v="1"/>
    <x v="3"/>
    <x v="0"/>
    <m/>
    <x v="0"/>
  </r>
  <r>
    <x v="60"/>
    <x v="1"/>
    <x v="0"/>
    <x v="3"/>
    <x v="0"/>
    <n v="1401"/>
    <x v="0"/>
  </r>
  <r>
    <x v="60"/>
    <x v="1"/>
    <x v="1"/>
    <x v="3"/>
    <x v="0"/>
    <n v="863"/>
    <x v="0"/>
  </r>
  <r>
    <x v="21"/>
    <x v="0"/>
    <x v="0"/>
    <x v="3"/>
    <x v="0"/>
    <n v="56985"/>
    <x v="0"/>
  </r>
  <r>
    <x v="21"/>
    <x v="0"/>
    <x v="1"/>
    <x v="3"/>
    <x v="0"/>
    <n v="5999"/>
    <x v="0"/>
  </r>
  <r>
    <x v="21"/>
    <x v="0"/>
    <x v="1"/>
    <x v="3"/>
    <x v="0"/>
    <n v="30476"/>
    <x v="0"/>
  </r>
  <r>
    <x v="21"/>
    <x v="2"/>
    <x v="0"/>
    <x v="3"/>
    <x v="0"/>
    <n v="14658"/>
    <x v="0"/>
  </r>
  <r>
    <x v="21"/>
    <x v="2"/>
    <x v="1"/>
    <x v="3"/>
    <x v="0"/>
    <n v="764"/>
    <x v="0"/>
  </r>
  <r>
    <x v="21"/>
    <x v="2"/>
    <x v="1"/>
    <x v="3"/>
    <x v="0"/>
    <n v="21869"/>
    <x v="0"/>
  </r>
  <r>
    <x v="21"/>
    <x v="3"/>
    <x v="0"/>
    <x v="3"/>
    <x v="0"/>
    <n v="2961"/>
    <x v="0"/>
  </r>
  <r>
    <x v="21"/>
    <x v="3"/>
    <x v="1"/>
    <x v="3"/>
    <x v="0"/>
    <m/>
    <x v="0"/>
  </r>
  <r>
    <x v="21"/>
    <x v="3"/>
    <x v="1"/>
    <x v="3"/>
    <x v="0"/>
    <n v="151"/>
    <x v="0"/>
  </r>
  <r>
    <x v="21"/>
    <x v="1"/>
    <x v="0"/>
    <x v="3"/>
    <x v="0"/>
    <n v="74604"/>
    <x v="0"/>
  </r>
  <r>
    <x v="21"/>
    <x v="1"/>
    <x v="1"/>
    <x v="3"/>
    <x v="0"/>
    <n v="6763"/>
    <x v="0"/>
  </r>
  <r>
    <x v="21"/>
    <x v="1"/>
    <x v="1"/>
    <x v="3"/>
    <x v="0"/>
    <n v="52496"/>
    <x v="0"/>
  </r>
  <r>
    <x v="61"/>
    <x v="0"/>
    <x v="0"/>
    <x v="4"/>
    <x v="0"/>
    <n v="57528"/>
    <x v="0"/>
  </r>
  <r>
    <x v="61"/>
    <x v="0"/>
    <x v="0"/>
    <x v="4"/>
    <x v="0"/>
    <n v="148769"/>
    <x v="0"/>
  </r>
  <r>
    <x v="61"/>
    <x v="0"/>
    <x v="1"/>
    <x v="4"/>
    <x v="0"/>
    <n v="5999"/>
    <x v="0"/>
  </r>
  <r>
    <x v="61"/>
    <x v="0"/>
    <x v="1"/>
    <x v="4"/>
    <x v="0"/>
    <n v="112225"/>
    <x v="0"/>
  </r>
  <r>
    <x v="61"/>
    <x v="2"/>
    <x v="0"/>
    <x v="4"/>
    <x v="0"/>
    <n v="14658"/>
    <x v="0"/>
  </r>
  <r>
    <x v="61"/>
    <x v="2"/>
    <x v="0"/>
    <x v="4"/>
    <x v="0"/>
    <n v="9426"/>
    <x v="0"/>
  </r>
  <r>
    <x v="61"/>
    <x v="2"/>
    <x v="1"/>
    <x v="4"/>
    <x v="0"/>
    <n v="764"/>
    <x v="0"/>
  </r>
  <r>
    <x v="61"/>
    <x v="2"/>
    <x v="1"/>
    <x v="4"/>
    <x v="0"/>
    <n v="36123"/>
    <x v="0"/>
  </r>
  <r>
    <x v="61"/>
    <x v="3"/>
    <x v="0"/>
    <x v="4"/>
    <x v="0"/>
    <n v="2961"/>
    <x v="0"/>
  </r>
  <r>
    <x v="61"/>
    <x v="3"/>
    <x v="0"/>
    <x v="4"/>
    <x v="0"/>
    <n v="2961"/>
    <x v="0"/>
  </r>
  <r>
    <x v="61"/>
    <x v="3"/>
    <x v="1"/>
    <x v="4"/>
    <x v="0"/>
    <m/>
    <x v="0"/>
  </r>
  <r>
    <x v="61"/>
    <x v="3"/>
    <x v="1"/>
    <x v="4"/>
    <x v="0"/>
    <n v="190"/>
    <x v="0"/>
  </r>
  <r>
    <x v="61"/>
    <x v="1"/>
    <x v="0"/>
    <x v="4"/>
    <x v="0"/>
    <n v="75147"/>
    <x v="0"/>
  </r>
  <r>
    <x v="61"/>
    <x v="1"/>
    <x v="0"/>
    <x v="4"/>
    <x v="0"/>
    <n v="161156"/>
    <x v="0"/>
  </r>
  <r>
    <x v="61"/>
    <x v="1"/>
    <x v="1"/>
    <x v="4"/>
    <x v="0"/>
    <n v="6763"/>
    <x v="0"/>
  </r>
  <r>
    <x v="61"/>
    <x v="1"/>
    <x v="1"/>
    <x v="4"/>
    <x v="0"/>
    <n v="14853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:J77" firstHeaderRow="1" firstDataRow="3" firstDataCol="1"/>
  <pivotFields count="7">
    <pivotField axis="axisRow" showAll="0">
      <items count="63">
        <item x="21"/>
        <item x="61"/>
        <item x="37"/>
        <item x="38"/>
        <item x="39"/>
        <item x="40"/>
        <item x="41"/>
        <item x="35"/>
        <item x="0"/>
        <item x="42"/>
        <item x="43"/>
        <item x="1"/>
        <item x="44"/>
        <item x="45"/>
        <item x="46"/>
        <item x="22"/>
        <item x="2"/>
        <item x="23"/>
        <item x="47"/>
        <item x="3"/>
        <item x="48"/>
        <item x="4"/>
        <item x="5"/>
        <item x="6"/>
        <item x="7"/>
        <item x="8"/>
        <item x="9"/>
        <item x="49"/>
        <item x="24"/>
        <item x="25"/>
        <item x="10"/>
        <item x="26"/>
        <item x="50"/>
        <item x="27"/>
        <item x="11"/>
        <item x="12"/>
        <item x="28"/>
        <item x="13"/>
        <item x="51"/>
        <item x="52"/>
        <item x="53"/>
        <item x="29"/>
        <item x="54"/>
        <item x="14"/>
        <item x="15"/>
        <item x="16"/>
        <item x="17"/>
        <item x="18"/>
        <item x="19"/>
        <item x="55"/>
        <item x="20"/>
        <item x="30"/>
        <item x="31"/>
        <item x="32"/>
        <item x="33"/>
        <item x="34"/>
        <item x="56"/>
        <item x="57"/>
        <item x="36"/>
        <item x="58"/>
        <item x="59"/>
        <item x="60"/>
        <item t="default"/>
      </items>
    </pivotField>
    <pivotField axis="axisCol" showAll="0" defaultSubtotal="0">
      <items count="4">
        <item x="0"/>
        <item x="3"/>
        <item x="2"/>
        <item x="1"/>
      </items>
    </pivotField>
    <pivotField axis="axisCol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">
        <item x="0"/>
        <item t="default"/>
      </items>
    </pivotField>
    <pivotField dataField="1" showAll="0"/>
    <pivotField axis="axisRow" numFmtId="14" showAll="0">
      <items count="2">
        <item x="0"/>
        <item t="default"/>
      </items>
    </pivotField>
  </pivotFields>
  <rowFields count="4">
    <field x="4"/>
    <field x="6"/>
    <field x="3"/>
    <field x="0"/>
  </rowFields>
  <rowItems count="73">
    <i>
      <x/>
    </i>
    <i r="1">
      <x/>
    </i>
    <i r="2">
      <x/>
    </i>
    <i r="3">
      <x/>
    </i>
    <i r="3">
      <x v="8"/>
    </i>
    <i r="3">
      <x v="11"/>
    </i>
    <i r="3">
      <x v="16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30"/>
    </i>
    <i r="3">
      <x v="34"/>
    </i>
    <i r="3">
      <x v="35"/>
    </i>
    <i r="3">
      <x v="37"/>
    </i>
    <i r="3">
      <x v="43"/>
    </i>
    <i r="3">
      <x v="44"/>
    </i>
    <i r="3">
      <x v="45"/>
    </i>
    <i r="3">
      <x v="46"/>
    </i>
    <i r="3">
      <x v="47"/>
    </i>
    <i r="3">
      <x v="48"/>
    </i>
    <i r="3">
      <x v="50"/>
    </i>
    <i r="2">
      <x v="1"/>
    </i>
    <i r="3">
      <x/>
    </i>
    <i r="3">
      <x v="15"/>
    </i>
    <i r="3">
      <x v="17"/>
    </i>
    <i r="3">
      <x v="28"/>
    </i>
    <i r="3">
      <x v="29"/>
    </i>
    <i r="3">
      <x v="31"/>
    </i>
    <i r="3">
      <x v="33"/>
    </i>
    <i r="3">
      <x v="36"/>
    </i>
    <i r="3">
      <x v="41"/>
    </i>
    <i r="3">
      <x v="51"/>
    </i>
    <i r="3">
      <x v="52"/>
    </i>
    <i r="3">
      <x v="53"/>
    </i>
    <i r="3">
      <x v="54"/>
    </i>
    <i r="3">
      <x v="55"/>
    </i>
    <i r="2">
      <x v="2"/>
    </i>
    <i r="3">
      <x/>
    </i>
    <i r="3">
      <x v="7"/>
    </i>
    <i r="3">
      <x v="58"/>
    </i>
    <i r="2">
      <x v="3"/>
    </i>
    <i r="3">
      <x/>
    </i>
    <i r="3">
      <x v="2"/>
    </i>
    <i r="3">
      <x v="3"/>
    </i>
    <i r="3">
      <x v="4"/>
    </i>
    <i r="3">
      <x v="5"/>
    </i>
    <i r="3">
      <x v="6"/>
    </i>
    <i r="3">
      <x v="9"/>
    </i>
    <i r="3">
      <x v="10"/>
    </i>
    <i r="3">
      <x v="12"/>
    </i>
    <i r="3">
      <x v="13"/>
    </i>
    <i r="3">
      <x v="14"/>
    </i>
    <i r="3">
      <x v="18"/>
    </i>
    <i r="3">
      <x v="20"/>
    </i>
    <i r="3">
      <x v="27"/>
    </i>
    <i r="3">
      <x v="32"/>
    </i>
    <i r="3">
      <x v="38"/>
    </i>
    <i r="3">
      <x v="39"/>
    </i>
    <i r="3">
      <x v="40"/>
    </i>
    <i r="3">
      <x v="42"/>
    </i>
    <i r="3">
      <x v="49"/>
    </i>
    <i r="3">
      <x v="56"/>
    </i>
    <i r="3">
      <x v="57"/>
    </i>
    <i r="3">
      <x v="59"/>
    </i>
    <i r="3">
      <x v="60"/>
    </i>
    <i r="3">
      <x v="61"/>
    </i>
    <i r="2">
      <x v="4"/>
    </i>
    <i r="3">
      <x v="1"/>
    </i>
    <i t="grand">
      <x/>
    </i>
  </rowItems>
  <colFields count="2">
    <field x="1"/>
    <field x="2"/>
  </colFields>
  <col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colItems>
  <dataFields count="1">
    <dataField name="Sum of TOT_HEADS_Sum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99"/>
  <sheetViews>
    <sheetView tabSelected="1" showOutlineSymbols="0" topLeftCell="A43" zoomScaleNormal="100" workbookViewId="0">
      <selection activeCell="H64" sqref="H64"/>
    </sheetView>
  </sheetViews>
  <sheetFormatPr defaultColWidth="15.796875" defaultRowHeight="11.25"/>
  <cols>
    <col min="1" max="1" width="48.3984375" style="2" customWidth="1"/>
    <col min="2" max="2" width="19.796875" style="2" customWidth="1"/>
    <col min="3" max="3" width="10.796875" style="2" customWidth="1"/>
    <col min="4" max="5" width="13" style="2" customWidth="1"/>
    <col min="6" max="9" width="10.796875" style="2" customWidth="1"/>
    <col min="10" max="16384" width="15.796875" style="2"/>
  </cols>
  <sheetData>
    <row r="1" spans="1:9" ht="12.95" customHeight="1">
      <c r="A1" s="2" t="s">
        <v>66</v>
      </c>
    </row>
    <row r="2" spans="1:9" ht="12.95" customHeight="1">
      <c r="A2" s="2" t="s">
        <v>168</v>
      </c>
    </row>
    <row r="3" spans="1:9" ht="12.95" customHeight="1" thickBot="1">
      <c r="A3" s="2" t="str">
        <f>CONCATENATE("FALL ",Pivot!$A$5)</f>
        <v>FALL 2010</v>
      </c>
    </row>
    <row r="4" spans="1:9" ht="12.75" customHeight="1" thickTop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1:9" ht="12.75" customHeight="1">
      <c r="B5" s="5" t="s">
        <v>4</v>
      </c>
      <c r="C5" s="5" t="s">
        <v>5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</row>
    <row r="6" spans="1:9" ht="12.75" customHeight="1">
      <c r="A6" s="2" t="s">
        <v>6</v>
      </c>
      <c r="B6" s="5" t="s">
        <v>7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</row>
    <row r="7" spans="1:9" ht="12.95" customHeight="1">
      <c r="A7" s="6"/>
      <c r="B7" s="6"/>
      <c r="C7" s="6"/>
      <c r="D7" s="6"/>
      <c r="E7" s="6"/>
      <c r="F7" s="6"/>
      <c r="G7" s="6"/>
      <c r="H7" s="6"/>
      <c r="I7" s="6"/>
    </row>
    <row r="8" spans="1:9" ht="25.5" customHeight="1">
      <c r="A8" s="7" t="s">
        <v>8</v>
      </c>
      <c r="H8" s="8"/>
    </row>
    <row r="9" spans="1:9" ht="12.95" customHeight="1">
      <c r="A9" s="7"/>
      <c r="H9" s="8"/>
    </row>
    <row r="10" spans="1:9" ht="12.95" customHeight="1">
      <c r="A10" s="42" t="str">
        <f>Pivot!A32</f>
        <v>Harris-Stowe State University</v>
      </c>
      <c r="B10" s="42">
        <f>Pivot!B32</f>
        <v>1225</v>
      </c>
      <c r="C10" s="42">
        <f>Pivot!C32</f>
        <v>441</v>
      </c>
      <c r="D10" s="42">
        <f>Pivot!D32</f>
        <v>0</v>
      </c>
      <c r="E10" s="42">
        <f>Pivot!E32</f>
        <v>0</v>
      </c>
      <c r="F10" s="42">
        <f>Pivot!F32</f>
        <v>15</v>
      </c>
      <c r="G10" s="42">
        <f>Pivot!G32</f>
        <v>35</v>
      </c>
      <c r="H10" s="43">
        <f>SUM(B10,F10,D10)</f>
        <v>1240</v>
      </c>
      <c r="I10" s="43">
        <f>SUM(C10,E10,G10)</f>
        <v>476</v>
      </c>
    </row>
    <row r="11" spans="1:9" ht="12.95" customHeight="1">
      <c r="A11" s="42" t="str">
        <f>Pivot!A33</f>
        <v>Lincoln University</v>
      </c>
      <c r="B11" s="42">
        <f>Pivot!B33</f>
        <v>2152</v>
      </c>
      <c r="C11" s="42">
        <f>Pivot!C33</f>
        <v>1007</v>
      </c>
      <c r="D11" s="42">
        <f>Pivot!D33</f>
        <v>0</v>
      </c>
      <c r="E11" s="42">
        <f>Pivot!E33</f>
        <v>0</v>
      </c>
      <c r="F11" s="42">
        <f>Pivot!F33</f>
        <v>52</v>
      </c>
      <c r="G11" s="42">
        <f>Pivot!G33</f>
        <v>138</v>
      </c>
      <c r="H11" s="43">
        <f t="shared" ref="H11:H22" si="0">SUM(B11,F11,D11)</f>
        <v>2204</v>
      </c>
      <c r="I11" s="43">
        <f t="shared" ref="I11:I22" si="1">SUM(C11,E11,G11)</f>
        <v>1145</v>
      </c>
    </row>
    <row r="12" spans="1:9" ht="12.95" customHeight="1">
      <c r="A12" s="42" t="str">
        <f>Pivot!A34</f>
        <v>Missouri Southern State University</v>
      </c>
      <c r="B12" s="42">
        <f>Pivot!B34</f>
        <v>4241</v>
      </c>
      <c r="C12" s="42">
        <f>Pivot!C34</f>
        <v>1358</v>
      </c>
      <c r="D12" s="42">
        <f>Pivot!D34</f>
        <v>0</v>
      </c>
      <c r="E12" s="42">
        <f>Pivot!E34</f>
        <v>0</v>
      </c>
      <c r="F12" s="42">
        <f>Pivot!F34</f>
        <v>57</v>
      </c>
      <c r="G12" s="42">
        <f>Pivot!G34</f>
        <v>146</v>
      </c>
      <c r="H12" s="43">
        <f t="shared" si="0"/>
        <v>4298</v>
      </c>
      <c r="I12" s="43">
        <f t="shared" si="1"/>
        <v>1504</v>
      </c>
    </row>
    <row r="13" spans="1:9" ht="12.95" customHeight="1">
      <c r="A13" s="42" t="str">
        <f>Pivot!A35</f>
        <v>Missouri State University</v>
      </c>
      <c r="B13" s="42">
        <f>Pivot!B35</f>
        <v>13451</v>
      </c>
      <c r="C13" s="42">
        <f>Pivot!C35</f>
        <v>3736</v>
      </c>
      <c r="D13" s="42">
        <f>Pivot!D35</f>
        <v>0</v>
      </c>
      <c r="E13" s="42">
        <f>Pivot!E35</f>
        <v>0</v>
      </c>
      <c r="F13" s="42">
        <f>Pivot!F35</f>
        <v>1683</v>
      </c>
      <c r="G13" s="42">
        <f>Pivot!G35</f>
        <v>1541</v>
      </c>
      <c r="H13" s="43">
        <f t="shared" si="0"/>
        <v>15134</v>
      </c>
      <c r="I13" s="43">
        <f t="shared" si="1"/>
        <v>5277</v>
      </c>
    </row>
    <row r="14" spans="1:9" ht="12.95" customHeight="1">
      <c r="A14" s="42" t="str">
        <f>Pivot!A36</f>
        <v>Missouri University of Science and Technology</v>
      </c>
      <c r="B14" s="42">
        <f>Pivot!B36</f>
        <v>4995</v>
      </c>
      <c r="C14" s="42">
        <f>Pivot!C36</f>
        <v>508</v>
      </c>
      <c r="D14" s="42">
        <f>Pivot!D36</f>
        <v>0</v>
      </c>
      <c r="E14" s="42">
        <f>Pivot!E36</f>
        <v>0</v>
      </c>
      <c r="F14" s="42">
        <f>Pivot!F36</f>
        <v>1007</v>
      </c>
      <c r="G14" s="42">
        <f>Pivot!G36</f>
        <v>695</v>
      </c>
      <c r="H14" s="43">
        <f t="shared" si="0"/>
        <v>6002</v>
      </c>
      <c r="I14" s="43">
        <f t="shared" si="1"/>
        <v>1203</v>
      </c>
    </row>
    <row r="15" spans="1:9" ht="12.95" customHeight="1">
      <c r="A15" s="42" t="str">
        <f>Pivot!A37</f>
        <v>Missouri Western State University</v>
      </c>
      <c r="B15" s="42">
        <f>Pivot!B37</f>
        <v>4363</v>
      </c>
      <c r="C15" s="42">
        <f>Pivot!C37</f>
        <v>1614</v>
      </c>
      <c r="D15" s="42">
        <f>Pivot!D37</f>
        <v>0</v>
      </c>
      <c r="E15" s="42">
        <f>Pivot!E37</f>
        <v>0</v>
      </c>
      <c r="F15" s="42">
        <f>Pivot!F37</f>
        <v>27</v>
      </c>
      <c r="G15" s="42">
        <f>Pivot!G37</f>
        <v>95</v>
      </c>
      <c r="H15" s="43">
        <f t="shared" si="0"/>
        <v>4390</v>
      </c>
      <c r="I15" s="43">
        <f t="shared" si="1"/>
        <v>1709</v>
      </c>
    </row>
    <row r="16" spans="1:9" ht="12.95" customHeight="1">
      <c r="A16" s="42" t="str">
        <f>Pivot!A38</f>
        <v>Northwest Missouri State University</v>
      </c>
      <c r="B16" s="42">
        <f>Pivot!B38</f>
        <v>5512</v>
      </c>
      <c r="C16" s="42">
        <f>Pivot!C38</f>
        <v>677</v>
      </c>
      <c r="D16" s="42">
        <f>Pivot!D38</f>
        <v>0</v>
      </c>
      <c r="E16" s="42">
        <f>Pivot!E38</f>
        <v>0</v>
      </c>
      <c r="F16" s="42">
        <f>Pivot!F38</f>
        <v>297</v>
      </c>
      <c r="G16" s="42">
        <f>Pivot!G38</f>
        <v>652</v>
      </c>
      <c r="H16" s="43">
        <f t="shared" si="0"/>
        <v>5809</v>
      </c>
      <c r="I16" s="43">
        <f t="shared" si="1"/>
        <v>1329</v>
      </c>
    </row>
    <row r="17" spans="1:11" ht="12.95" customHeight="1">
      <c r="A17" s="42" t="str">
        <f>Pivot!A39</f>
        <v>Southeast Missouri State University</v>
      </c>
      <c r="B17" s="42">
        <f>Pivot!B39</f>
        <v>7838</v>
      </c>
      <c r="C17" s="42">
        <f>Pivot!C39</f>
        <v>2175</v>
      </c>
      <c r="D17" s="42">
        <f>Pivot!D39</f>
        <v>0</v>
      </c>
      <c r="E17" s="42">
        <f>Pivot!E39</f>
        <v>0</v>
      </c>
      <c r="F17" s="42">
        <f>Pivot!F39</f>
        <v>295</v>
      </c>
      <c r="G17" s="42">
        <f>Pivot!G39</f>
        <v>759</v>
      </c>
      <c r="H17" s="43">
        <f t="shared" si="0"/>
        <v>8133</v>
      </c>
      <c r="I17" s="43">
        <f t="shared" si="1"/>
        <v>2934</v>
      </c>
    </row>
    <row r="18" spans="1:11" ht="12.95" customHeight="1">
      <c r="A18" s="42" t="str">
        <f>Pivot!A40</f>
        <v>Truman State University</v>
      </c>
      <c r="B18" s="42">
        <f>Pivot!B40</f>
        <v>5467</v>
      </c>
      <c r="C18" s="42">
        <f>Pivot!C40</f>
        <v>206</v>
      </c>
      <c r="D18" s="42">
        <f>Pivot!D40</f>
        <v>0</v>
      </c>
      <c r="E18" s="42">
        <f>Pivot!E40</f>
        <v>0</v>
      </c>
      <c r="F18" s="42">
        <f>Pivot!F40</f>
        <v>274</v>
      </c>
      <c r="G18" s="42">
        <f>Pivot!G40</f>
        <v>85</v>
      </c>
      <c r="H18" s="43">
        <f t="shared" si="0"/>
        <v>5741</v>
      </c>
      <c r="I18" s="43">
        <f t="shared" si="1"/>
        <v>291</v>
      </c>
    </row>
    <row r="19" spans="1:11" ht="12.95" customHeight="1">
      <c r="A19" s="42" t="str">
        <f>Pivot!A41</f>
        <v>University of Central Missouri</v>
      </c>
      <c r="B19" s="42">
        <f>Pivot!B41</f>
        <v>7768</v>
      </c>
      <c r="C19" s="42">
        <f>Pivot!C41</f>
        <v>1286</v>
      </c>
      <c r="D19" s="42">
        <f>Pivot!D41</f>
        <v>0</v>
      </c>
      <c r="E19" s="42">
        <f>Pivot!E41</f>
        <v>0</v>
      </c>
      <c r="F19" s="42">
        <f>Pivot!F41</f>
        <v>680</v>
      </c>
      <c r="G19" s="42">
        <f>Pivot!G41</f>
        <v>1611</v>
      </c>
      <c r="H19" s="43">
        <f t="shared" si="0"/>
        <v>8448</v>
      </c>
      <c r="I19" s="43">
        <f t="shared" si="1"/>
        <v>2897</v>
      </c>
    </row>
    <row r="20" spans="1:11" ht="12.95" customHeight="1">
      <c r="A20" s="42" t="str">
        <f>Pivot!A42</f>
        <v>University of Missouri-Columbia</v>
      </c>
      <c r="B20" s="42">
        <f>Pivot!B42</f>
        <v>23423</v>
      </c>
      <c r="C20" s="42">
        <f>Pivot!C42</f>
        <v>1411</v>
      </c>
      <c r="D20" s="42">
        <f>Pivot!D42</f>
        <v>1182</v>
      </c>
      <c r="E20" s="42">
        <f>Pivot!E42</f>
        <v>15</v>
      </c>
      <c r="F20" s="42">
        <f>Pivot!F42</f>
        <v>2999</v>
      </c>
      <c r="G20" s="42">
        <f>Pivot!G42</f>
        <v>3311</v>
      </c>
      <c r="H20" s="43">
        <f t="shared" si="0"/>
        <v>27604</v>
      </c>
      <c r="I20" s="43">
        <f t="shared" si="1"/>
        <v>4737</v>
      </c>
    </row>
    <row r="21" spans="1:11" ht="12.95" customHeight="1">
      <c r="A21" s="42" t="str">
        <f>Pivot!A43</f>
        <v>University of Missouri-Kansas City</v>
      </c>
      <c r="B21" s="42">
        <f>Pivot!B43</f>
        <v>6744</v>
      </c>
      <c r="C21" s="42">
        <f>Pivot!C43</f>
        <v>3106</v>
      </c>
      <c r="D21" s="42">
        <f>Pivot!D43</f>
        <v>1608</v>
      </c>
      <c r="E21" s="42">
        <f>Pivot!E43</f>
        <v>24</v>
      </c>
      <c r="F21" s="42">
        <f>Pivot!F43</f>
        <v>1213</v>
      </c>
      <c r="G21" s="42">
        <f>Pivot!G43</f>
        <v>2564</v>
      </c>
      <c r="H21" s="43">
        <f t="shared" si="0"/>
        <v>9565</v>
      </c>
      <c r="I21" s="43">
        <f t="shared" si="1"/>
        <v>5694</v>
      </c>
    </row>
    <row r="22" spans="1:11" ht="12.95" customHeight="1">
      <c r="A22" s="42" t="str">
        <f>Pivot!A44</f>
        <v>University of Missouri-St Louis</v>
      </c>
      <c r="B22" s="42">
        <f>Pivot!B44</f>
        <v>6087</v>
      </c>
      <c r="C22" s="42">
        <f>Pivot!C44</f>
        <v>7084</v>
      </c>
      <c r="D22" s="42">
        <f>Pivot!D44</f>
        <v>171</v>
      </c>
      <c r="E22" s="42">
        <f>Pivot!E44</f>
        <v>0</v>
      </c>
      <c r="F22" s="42">
        <f>Pivot!F44</f>
        <v>827</v>
      </c>
      <c r="G22" s="42">
        <f>Pivot!G44</f>
        <v>2622</v>
      </c>
      <c r="H22" s="43">
        <f t="shared" si="0"/>
        <v>7085</v>
      </c>
      <c r="I22" s="43">
        <f t="shared" si="1"/>
        <v>9706</v>
      </c>
    </row>
    <row r="23" spans="1:11" ht="12.95" customHeight="1">
      <c r="A23" s="42" t="s">
        <v>19</v>
      </c>
      <c r="B23" s="42">
        <f>SUM(B10:B22)</f>
        <v>93266</v>
      </c>
      <c r="C23" s="42">
        <f t="shared" ref="C23:G23" si="2">SUM(C10:C22)</f>
        <v>24609</v>
      </c>
      <c r="D23" s="42">
        <f t="shared" si="2"/>
        <v>2961</v>
      </c>
      <c r="E23" s="42">
        <f t="shared" si="2"/>
        <v>39</v>
      </c>
      <c r="F23" s="42">
        <f t="shared" si="2"/>
        <v>9426</v>
      </c>
      <c r="G23" s="42">
        <f t="shared" si="2"/>
        <v>14254</v>
      </c>
      <c r="H23" s="43">
        <f>SUM(B23:G23)</f>
        <v>144555</v>
      </c>
      <c r="I23" s="43">
        <f>SUM(C23:H23)</f>
        <v>195844</v>
      </c>
      <c r="J23" s="8"/>
      <c r="K23" s="8"/>
    </row>
    <row r="24" spans="1:11" ht="12.95" customHeight="1">
      <c r="A24" s="42"/>
      <c r="B24" s="42"/>
      <c r="C24" s="42"/>
      <c r="D24" s="42"/>
      <c r="E24" s="42"/>
      <c r="F24" s="42"/>
      <c r="G24" s="42"/>
      <c r="H24" s="42"/>
      <c r="I24" s="42"/>
    </row>
    <row r="25" spans="1:11" ht="22.5">
      <c r="A25" s="44" t="s">
        <v>20</v>
      </c>
      <c r="B25" s="42"/>
      <c r="C25" s="42"/>
      <c r="D25" s="42"/>
      <c r="E25" s="42"/>
      <c r="F25" s="42"/>
      <c r="G25" s="42"/>
      <c r="H25" s="42"/>
      <c r="I25" s="42"/>
    </row>
    <row r="26" spans="1:11" ht="12.95" customHeight="1">
      <c r="A26" s="42"/>
      <c r="B26" s="42"/>
      <c r="C26" s="42"/>
      <c r="D26" s="42"/>
      <c r="E26" s="42"/>
      <c r="F26" s="42"/>
      <c r="G26" s="42"/>
      <c r="H26" s="42"/>
      <c r="I26" s="42"/>
    </row>
    <row r="27" spans="1:11" ht="12.95" customHeight="1">
      <c r="A27" s="42" t="str">
        <f>Pivot!A9</f>
        <v>Crowder College</v>
      </c>
      <c r="B27" s="42">
        <f>Pivot!B9</f>
        <v>2467</v>
      </c>
      <c r="C27" s="42">
        <f>Pivot!C9</f>
        <v>2761</v>
      </c>
      <c r="D27" s="42">
        <f>Pivot!D9</f>
        <v>0</v>
      </c>
      <c r="E27" s="42">
        <f>Pivot!E9</f>
        <v>0</v>
      </c>
      <c r="F27" s="42">
        <f>Pivot!F9</f>
        <v>0</v>
      </c>
      <c r="G27" s="42">
        <f>Pivot!G9</f>
        <v>0</v>
      </c>
      <c r="H27" s="43">
        <f>B27</f>
        <v>2467</v>
      </c>
      <c r="I27" s="42">
        <f>C27</f>
        <v>2761</v>
      </c>
      <c r="J27" s="10"/>
    </row>
    <row r="28" spans="1:11" ht="12.95" customHeight="1">
      <c r="A28" s="42" t="str">
        <f>Pivot!A10</f>
        <v>East Central College</v>
      </c>
      <c r="B28" s="42">
        <f>Pivot!B10</f>
        <v>2325</v>
      </c>
      <c r="C28" s="42">
        <f>Pivot!C10</f>
        <v>2146</v>
      </c>
      <c r="D28" s="42">
        <f>Pivot!D10</f>
        <v>0</v>
      </c>
      <c r="E28" s="42">
        <f>Pivot!E10</f>
        <v>0</v>
      </c>
      <c r="F28" s="42">
        <f>Pivot!F10</f>
        <v>0</v>
      </c>
      <c r="G28" s="42">
        <f>Pivot!G10</f>
        <v>0</v>
      </c>
      <c r="H28" s="43">
        <f t="shared" ref="H28:H47" si="3">B28</f>
        <v>2325</v>
      </c>
      <c r="I28" s="42">
        <f t="shared" ref="I28:I47" si="4">C28</f>
        <v>2146</v>
      </c>
      <c r="J28" s="10"/>
    </row>
    <row r="29" spans="1:11" ht="12.95" customHeight="1">
      <c r="A29" s="42" t="str">
        <f>Pivot!A11</f>
        <v>Jefferson College</v>
      </c>
      <c r="B29" s="42">
        <f>Pivot!B11</f>
        <v>3429</v>
      </c>
      <c r="C29" s="42">
        <f>Pivot!C11</f>
        <v>2763</v>
      </c>
      <c r="D29" s="42">
        <f>Pivot!D11</f>
        <v>0</v>
      </c>
      <c r="E29" s="42">
        <f>Pivot!E11</f>
        <v>0</v>
      </c>
      <c r="F29" s="42">
        <f>Pivot!F11</f>
        <v>0</v>
      </c>
      <c r="G29" s="42">
        <f>Pivot!G11</f>
        <v>0</v>
      </c>
      <c r="H29" s="43">
        <f t="shared" si="3"/>
        <v>3429</v>
      </c>
      <c r="I29" s="42">
        <f t="shared" si="4"/>
        <v>2763</v>
      </c>
      <c r="J29" s="10"/>
    </row>
    <row r="30" spans="1:11" ht="12.95" customHeight="1">
      <c r="A30" s="42" t="str">
        <f>Pivot!A12</f>
        <v>Linn State Technical College</v>
      </c>
      <c r="B30" s="42">
        <f>Pivot!B12</f>
        <v>986</v>
      </c>
      <c r="C30" s="42">
        <f>Pivot!C12</f>
        <v>190</v>
      </c>
      <c r="D30" s="42">
        <f>Pivot!D12</f>
        <v>0</v>
      </c>
      <c r="E30" s="42">
        <f>Pivot!E12</f>
        <v>0</v>
      </c>
      <c r="F30" s="42">
        <f>Pivot!F12</f>
        <v>0</v>
      </c>
      <c r="G30" s="42">
        <f>Pivot!G12</f>
        <v>0</v>
      </c>
      <c r="H30" s="43">
        <f t="shared" si="3"/>
        <v>986</v>
      </c>
      <c r="I30" s="42">
        <f t="shared" si="4"/>
        <v>190</v>
      </c>
      <c r="J30" s="10"/>
    </row>
    <row r="31" spans="1:11" ht="12.95" customHeight="1">
      <c r="A31" s="42" t="str">
        <f>Pivot!A13</f>
        <v>Metro. CC-Blue River</v>
      </c>
      <c r="B31" s="42">
        <f>Pivot!B13</f>
        <v>1551</v>
      </c>
      <c r="C31" s="42">
        <f>Pivot!C13</f>
        <v>1980</v>
      </c>
      <c r="D31" s="42">
        <f>Pivot!D13</f>
        <v>0</v>
      </c>
      <c r="E31" s="42">
        <f>Pivot!E13</f>
        <v>0</v>
      </c>
      <c r="F31" s="42">
        <f>Pivot!F13</f>
        <v>0</v>
      </c>
      <c r="G31" s="42">
        <f>Pivot!G13</f>
        <v>0</v>
      </c>
      <c r="H31" s="43">
        <f t="shared" si="3"/>
        <v>1551</v>
      </c>
      <c r="I31" s="42">
        <f t="shared" si="4"/>
        <v>1980</v>
      </c>
      <c r="J31" s="10"/>
    </row>
    <row r="32" spans="1:11" ht="12.95" customHeight="1">
      <c r="A32" s="42" t="str">
        <f>Pivot!A14</f>
        <v>Metro. CC-Business &amp; Technology</v>
      </c>
      <c r="B32" s="42">
        <f>Pivot!B14</f>
        <v>275</v>
      </c>
      <c r="C32" s="42">
        <f>Pivot!C14</f>
        <v>545</v>
      </c>
      <c r="D32" s="42">
        <f>Pivot!D14</f>
        <v>0</v>
      </c>
      <c r="E32" s="42">
        <f>Pivot!E14</f>
        <v>0</v>
      </c>
      <c r="F32" s="42">
        <f>Pivot!F14</f>
        <v>0</v>
      </c>
      <c r="G32" s="42">
        <f>Pivot!G14</f>
        <v>0</v>
      </c>
      <c r="H32" s="43">
        <f t="shared" si="3"/>
        <v>275</v>
      </c>
      <c r="I32" s="42">
        <f t="shared" si="4"/>
        <v>545</v>
      </c>
      <c r="J32" s="10"/>
    </row>
    <row r="33" spans="1:11" ht="12.95" customHeight="1">
      <c r="A33" s="42" t="str">
        <f>Pivot!A15</f>
        <v>Metro. CC-Longview</v>
      </c>
      <c r="B33" s="42">
        <f>Pivot!B15</f>
        <v>2993</v>
      </c>
      <c r="C33" s="42">
        <f>Pivot!C15</f>
        <v>3435</v>
      </c>
      <c r="D33" s="42">
        <f>Pivot!D15</f>
        <v>0</v>
      </c>
      <c r="E33" s="42">
        <f>Pivot!E15</f>
        <v>0</v>
      </c>
      <c r="F33" s="42">
        <f>Pivot!F15</f>
        <v>0</v>
      </c>
      <c r="G33" s="42">
        <f>Pivot!G15</f>
        <v>0</v>
      </c>
      <c r="H33" s="43">
        <f t="shared" si="3"/>
        <v>2993</v>
      </c>
      <c r="I33" s="42">
        <f t="shared" si="4"/>
        <v>3435</v>
      </c>
      <c r="J33" s="10"/>
    </row>
    <row r="34" spans="1:11" ht="12.95" customHeight="1">
      <c r="A34" s="42" t="str">
        <f>Pivot!A16</f>
        <v>Metro. CC-Maple Woods</v>
      </c>
      <c r="B34" s="42">
        <f>Pivot!B16</f>
        <v>2317</v>
      </c>
      <c r="C34" s="42">
        <f>Pivot!C16</f>
        <v>3054</v>
      </c>
      <c r="D34" s="42">
        <f>Pivot!D16</f>
        <v>0</v>
      </c>
      <c r="E34" s="42">
        <f>Pivot!E16</f>
        <v>0</v>
      </c>
      <c r="F34" s="42">
        <f>Pivot!F16</f>
        <v>0</v>
      </c>
      <c r="G34" s="42">
        <f>Pivot!G16</f>
        <v>0</v>
      </c>
      <c r="H34" s="43">
        <f t="shared" si="3"/>
        <v>2317</v>
      </c>
      <c r="I34" s="42">
        <f t="shared" si="4"/>
        <v>3054</v>
      </c>
      <c r="J34" s="10"/>
    </row>
    <row r="35" spans="1:11" ht="12.95" customHeight="1">
      <c r="A35" s="42" t="str">
        <f>Pivot!A17</f>
        <v>Metro. CC-Penn Valley</v>
      </c>
      <c r="B35" s="42">
        <f>Pivot!B17</f>
        <v>1628</v>
      </c>
      <c r="C35" s="42">
        <f>Pivot!C17</f>
        <v>3317</v>
      </c>
      <c r="D35" s="42">
        <f>Pivot!D17</f>
        <v>0</v>
      </c>
      <c r="E35" s="42">
        <f>Pivot!E17</f>
        <v>0</v>
      </c>
      <c r="F35" s="42">
        <f>Pivot!F17</f>
        <v>0</v>
      </c>
      <c r="G35" s="42">
        <f>Pivot!G17</f>
        <v>0</v>
      </c>
      <c r="H35" s="43">
        <f t="shared" si="3"/>
        <v>1628</v>
      </c>
      <c r="I35" s="42">
        <f t="shared" si="4"/>
        <v>3317</v>
      </c>
      <c r="J35" s="10"/>
    </row>
    <row r="36" spans="1:11" ht="12.95" customHeight="1">
      <c r="A36" s="42" t="str">
        <f>Pivot!A18</f>
        <v>Mineral Area College</v>
      </c>
      <c r="B36" s="42">
        <f>Pivot!B18</f>
        <v>2372</v>
      </c>
      <c r="C36" s="42">
        <f>Pivot!C18</f>
        <v>1586</v>
      </c>
      <c r="D36" s="42">
        <f>Pivot!D18</f>
        <v>0</v>
      </c>
      <c r="E36" s="42">
        <f>Pivot!E18</f>
        <v>0</v>
      </c>
      <c r="F36" s="42">
        <f>Pivot!F18</f>
        <v>0</v>
      </c>
      <c r="G36" s="42">
        <f>Pivot!G18</f>
        <v>0</v>
      </c>
      <c r="H36" s="43">
        <f t="shared" si="3"/>
        <v>2372</v>
      </c>
      <c r="I36" s="42">
        <f t="shared" si="4"/>
        <v>1586</v>
      </c>
      <c r="J36" s="10"/>
    </row>
    <row r="37" spans="1:11" ht="12.95" customHeight="1">
      <c r="A37" s="42" t="str">
        <f>Pivot!A19</f>
        <v>Missouri State University-WeSt Plains</v>
      </c>
      <c r="B37" s="42">
        <f>Pivot!B19</f>
        <v>1302</v>
      </c>
      <c r="C37" s="42">
        <f>Pivot!C19</f>
        <v>917</v>
      </c>
      <c r="D37" s="42">
        <f>Pivot!D19</f>
        <v>0</v>
      </c>
      <c r="E37" s="42">
        <f>Pivot!E19</f>
        <v>0</v>
      </c>
      <c r="F37" s="42">
        <f>Pivot!F19</f>
        <v>0</v>
      </c>
      <c r="G37" s="42">
        <f>Pivot!G19</f>
        <v>0</v>
      </c>
      <c r="H37" s="43">
        <f t="shared" si="3"/>
        <v>1302</v>
      </c>
      <c r="I37" s="42">
        <f t="shared" si="4"/>
        <v>917</v>
      </c>
      <c r="J37" s="10"/>
    </row>
    <row r="38" spans="1:11" ht="12.95" customHeight="1">
      <c r="A38" s="42" t="str">
        <f>Pivot!A20</f>
        <v>Moberly Area Community College</v>
      </c>
      <c r="B38" s="42">
        <f>Pivot!B20</f>
        <v>2967</v>
      </c>
      <c r="C38" s="42">
        <f>Pivot!C20</f>
        <v>2473</v>
      </c>
      <c r="D38" s="42">
        <f>Pivot!D20</f>
        <v>0</v>
      </c>
      <c r="E38" s="42">
        <f>Pivot!E20</f>
        <v>0</v>
      </c>
      <c r="F38" s="42">
        <f>Pivot!F20</f>
        <v>0</v>
      </c>
      <c r="G38" s="42">
        <f>Pivot!G20</f>
        <v>0</v>
      </c>
      <c r="H38" s="43">
        <f t="shared" si="3"/>
        <v>2967</v>
      </c>
      <c r="I38" s="42">
        <f t="shared" si="4"/>
        <v>2473</v>
      </c>
      <c r="J38" s="10"/>
    </row>
    <row r="39" spans="1:11" ht="12.95" customHeight="1">
      <c r="A39" s="42" t="str">
        <f>Pivot!A21</f>
        <v>North Central Missouri College</v>
      </c>
      <c r="B39" s="42">
        <f>Pivot!B21</f>
        <v>990</v>
      </c>
      <c r="C39" s="42">
        <f>Pivot!C21</f>
        <v>842</v>
      </c>
      <c r="D39" s="42">
        <f>Pivot!D21</f>
        <v>0</v>
      </c>
      <c r="E39" s="42">
        <f>Pivot!E21</f>
        <v>0</v>
      </c>
      <c r="F39" s="42">
        <f>Pivot!F21</f>
        <v>0</v>
      </c>
      <c r="G39" s="42">
        <f>Pivot!G21</f>
        <v>0</v>
      </c>
      <c r="H39" s="43">
        <f t="shared" si="3"/>
        <v>990</v>
      </c>
      <c r="I39" s="42">
        <f t="shared" si="4"/>
        <v>842</v>
      </c>
      <c r="J39" s="10"/>
    </row>
    <row r="40" spans="1:11" ht="12.95" customHeight="1">
      <c r="A40" s="42" t="str">
        <f>Pivot!A22</f>
        <v>Ozarks Technical Community College</v>
      </c>
      <c r="B40" s="42">
        <f>Pivot!B22</f>
        <v>7120</v>
      </c>
      <c r="C40" s="42">
        <f>Pivot!C22</f>
        <v>6781</v>
      </c>
      <c r="D40" s="42">
        <f>Pivot!D22</f>
        <v>0</v>
      </c>
      <c r="E40" s="42">
        <f>Pivot!E22</f>
        <v>0</v>
      </c>
      <c r="F40" s="42">
        <f>Pivot!F22</f>
        <v>0</v>
      </c>
      <c r="G40" s="42">
        <f>Pivot!G22</f>
        <v>0</v>
      </c>
      <c r="H40" s="43">
        <f t="shared" si="3"/>
        <v>7120</v>
      </c>
      <c r="I40" s="42">
        <f t="shared" si="4"/>
        <v>6781</v>
      </c>
      <c r="J40" s="10"/>
    </row>
    <row r="41" spans="1:11" ht="12.95" customHeight="1">
      <c r="A41" s="42" t="str">
        <f>Pivot!A23</f>
        <v>St. Charles Community College</v>
      </c>
      <c r="B41" s="42">
        <f>Pivot!B23</f>
        <v>4313</v>
      </c>
      <c r="C41" s="42">
        <f>Pivot!C23</f>
        <v>3889</v>
      </c>
      <c r="D41" s="42">
        <f>Pivot!D23</f>
        <v>0</v>
      </c>
      <c r="E41" s="42">
        <f>Pivot!E23</f>
        <v>0</v>
      </c>
      <c r="F41" s="42">
        <f>Pivot!F23</f>
        <v>0</v>
      </c>
      <c r="G41" s="42">
        <f>Pivot!G23</f>
        <v>0</v>
      </c>
      <c r="H41" s="43">
        <f t="shared" si="3"/>
        <v>4313</v>
      </c>
      <c r="I41" s="42">
        <f t="shared" si="4"/>
        <v>3889</v>
      </c>
      <c r="J41" s="10"/>
    </row>
    <row r="42" spans="1:11" ht="12.95" customHeight="1">
      <c r="A42" s="42" t="str">
        <f>Pivot!A24</f>
        <v>St. Louis CC-Florissant Valley</v>
      </c>
      <c r="B42" s="42">
        <f>Pivot!B24</f>
        <v>3364</v>
      </c>
      <c r="C42" s="42">
        <f>Pivot!C24</f>
        <v>4193</v>
      </c>
      <c r="D42" s="42">
        <f>Pivot!D24</f>
        <v>0</v>
      </c>
      <c r="E42" s="42">
        <f>Pivot!E24</f>
        <v>0</v>
      </c>
      <c r="F42" s="42">
        <f>Pivot!F24</f>
        <v>0</v>
      </c>
      <c r="G42" s="42">
        <f>Pivot!G24</f>
        <v>0</v>
      </c>
      <c r="H42" s="43">
        <f t="shared" si="3"/>
        <v>3364</v>
      </c>
      <c r="I42" s="42">
        <f t="shared" si="4"/>
        <v>4193</v>
      </c>
      <c r="J42" s="10"/>
    </row>
    <row r="43" spans="1:11" ht="12.95" customHeight="1">
      <c r="A43" s="42" t="str">
        <f>Pivot!A25</f>
        <v>St. Louis CC-ForeSt Park</v>
      </c>
      <c r="B43" s="42">
        <f>Pivot!B25</f>
        <v>3265</v>
      </c>
      <c r="C43" s="42">
        <f>Pivot!C25</f>
        <v>5563</v>
      </c>
      <c r="D43" s="42">
        <f>Pivot!D25</f>
        <v>0</v>
      </c>
      <c r="E43" s="42">
        <f>Pivot!E25</f>
        <v>0</v>
      </c>
      <c r="F43" s="42">
        <f>Pivot!F25</f>
        <v>0</v>
      </c>
      <c r="G43" s="42">
        <f>Pivot!G25</f>
        <v>0</v>
      </c>
      <c r="H43" s="43">
        <f t="shared" si="3"/>
        <v>3265</v>
      </c>
      <c r="I43" s="42">
        <f t="shared" si="4"/>
        <v>5563</v>
      </c>
      <c r="J43" s="10"/>
    </row>
    <row r="44" spans="1:11" ht="12.95" customHeight="1">
      <c r="A44" s="42" t="str">
        <f>Pivot!A26</f>
        <v>St. Louis CC-Meramec</v>
      </c>
      <c r="B44" s="42">
        <f>Pivot!B26</f>
        <v>6013</v>
      </c>
      <c r="C44" s="42">
        <f>Pivot!C26</f>
        <v>5748</v>
      </c>
      <c r="D44" s="42">
        <f>Pivot!D26</f>
        <v>0</v>
      </c>
      <c r="E44" s="42">
        <f>Pivot!E26</f>
        <v>0</v>
      </c>
      <c r="F44" s="42">
        <f>Pivot!F26</f>
        <v>0</v>
      </c>
      <c r="G44" s="42">
        <f>Pivot!G26</f>
        <v>0</v>
      </c>
      <c r="H44" s="43">
        <f t="shared" si="3"/>
        <v>6013</v>
      </c>
      <c r="I44" s="42">
        <f t="shared" si="4"/>
        <v>5748</v>
      </c>
      <c r="J44" s="10"/>
    </row>
    <row r="45" spans="1:11" ht="12.95" customHeight="1">
      <c r="A45" s="42" t="str">
        <f>Pivot!A27</f>
        <v>St. Louis CC-Wildwood</v>
      </c>
      <c r="B45" s="42">
        <f>Pivot!B27</f>
        <v>779</v>
      </c>
      <c r="C45" s="42">
        <f>Pivot!C27</f>
        <v>782</v>
      </c>
      <c r="D45" s="42">
        <f>Pivot!D27</f>
        <v>0</v>
      </c>
      <c r="E45" s="42">
        <f>Pivot!E27</f>
        <v>0</v>
      </c>
      <c r="F45" s="42">
        <f>Pivot!F27</f>
        <v>0</v>
      </c>
      <c r="G45" s="42">
        <f>Pivot!G27</f>
        <v>0</v>
      </c>
      <c r="H45" s="43">
        <f t="shared" si="3"/>
        <v>779</v>
      </c>
      <c r="I45" s="42">
        <f t="shared" si="4"/>
        <v>782</v>
      </c>
      <c r="J45" s="10"/>
    </row>
    <row r="46" spans="1:11" ht="12.95" customHeight="1">
      <c r="A46" s="42" t="str">
        <f>Pivot!A28</f>
        <v>State Fair Community College</v>
      </c>
      <c r="B46" s="42">
        <f>Pivot!B28</f>
        <v>2815</v>
      </c>
      <c r="C46" s="42">
        <f>Pivot!C28</f>
        <v>2004</v>
      </c>
      <c r="D46" s="42">
        <f>Pivot!D28</f>
        <v>0</v>
      </c>
      <c r="E46" s="42">
        <f>Pivot!E28</f>
        <v>0</v>
      </c>
      <c r="F46" s="42">
        <f>Pivot!F28</f>
        <v>0</v>
      </c>
      <c r="G46" s="42">
        <f>Pivot!G28</f>
        <v>0</v>
      </c>
      <c r="H46" s="43">
        <f t="shared" si="3"/>
        <v>2815</v>
      </c>
      <c r="I46" s="42">
        <f t="shared" si="4"/>
        <v>2004</v>
      </c>
      <c r="J46" s="10"/>
    </row>
    <row r="47" spans="1:11" ht="12.95" customHeight="1">
      <c r="A47" s="42" t="str">
        <f>Pivot!A29</f>
        <v>Three Rivers Community College</v>
      </c>
      <c r="B47" s="42">
        <f>Pivot!B29</f>
        <v>2232</v>
      </c>
      <c r="C47" s="42">
        <f>Pivot!C29</f>
        <v>1498</v>
      </c>
      <c r="D47" s="42">
        <f>Pivot!D29</f>
        <v>0</v>
      </c>
      <c r="E47" s="42">
        <f>Pivot!E29</f>
        <v>0</v>
      </c>
      <c r="F47" s="42">
        <f>Pivot!F29</f>
        <v>0</v>
      </c>
      <c r="G47" s="42">
        <f>Pivot!G29</f>
        <v>0</v>
      </c>
      <c r="H47" s="43">
        <f t="shared" si="3"/>
        <v>2232</v>
      </c>
      <c r="I47" s="42">
        <f t="shared" si="4"/>
        <v>1498</v>
      </c>
      <c r="J47" s="10"/>
    </row>
    <row r="48" spans="1:11" ht="12.95" customHeight="1">
      <c r="A48" s="42" t="s">
        <v>19</v>
      </c>
      <c r="B48" s="42">
        <f>SUM(B27:B47)</f>
        <v>55503</v>
      </c>
      <c r="C48" s="42">
        <f>SUM(C27:C47)</f>
        <v>56467</v>
      </c>
      <c r="D48" s="42">
        <f t="shared" ref="D48:H48" si="5">SUM(D27:D47)</f>
        <v>0</v>
      </c>
      <c r="E48" s="42">
        <f t="shared" si="5"/>
        <v>0</v>
      </c>
      <c r="F48" s="42">
        <f t="shared" si="5"/>
        <v>0</v>
      </c>
      <c r="G48" s="42">
        <f t="shared" si="5"/>
        <v>0</v>
      </c>
      <c r="H48" s="42">
        <f t="shared" si="5"/>
        <v>55503</v>
      </c>
      <c r="I48" s="42">
        <f>SUM(I27:I47)</f>
        <v>56467</v>
      </c>
      <c r="J48" s="8"/>
      <c r="K48" s="8"/>
    </row>
    <row r="49" spans="1:11" ht="12.95" customHeight="1">
      <c r="A49" s="42"/>
      <c r="B49" s="42"/>
      <c r="C49" s="42"/>
      <c r="D49" s="42"/>
      <c r="E49" s="42"/>
      <c r="F49" s="42"/>
      <c r="G49" s="42"/>
      <c r="H49" s="42"/>
      <c r="I49" s="42"/>
      <c r="J49" s="8"/>
      <c r="K49" s="8"/>
    </row>
    <row r="50" spans="1:11" ht="12.95" customHeight="1" thickBot="1">
      <c r="A50" s="45" t="s">
        <v>35</v>
      </c>
      <c r="B50" s="45">
        <f t="shared" ref="B50:I50" si="6">SUM(B23+B48)</f>
        <v>148769</v>
      </c>
      <c r="C50" s="45">
        <f t="shared" si="6"/>
        <v>81076</v>
      </c>
      <c r="D50" s="45">
        <f t="shared" si="6"/>
        <v>2961</v>
      </c>
      <c r="E50" s="45">
        <f t="shared" si="6"/>
        <v>39</v>
      </c>
      <c r="F50" s="45">
        <f t="shared" si="6"/>
        <v>9426</v>
      </c>
      <c r="G50" s="45">
        <f t="shared" si="6"/>
        <v>14254</v>
      </c>
      <c r="H50" s="45">
        <f t="shared" si="6"/>
        <v>200058</v>
      </c>
      <c r="I50" s="45">
        <f t="shared" si="6"/>
        <v>252311</v>
      </c>
      <c r="J50" s="8"/>
      <c r="K50" s="8"/>
    </row>
    <row r="51" spans="1:11" ht="12.95" customHeight="1" thickTop="1">
      <c r="A51" s="42" t="s">
        <v>68</v>
      </c>
      <c r="B51" s="42"/>
      <c r="C51" s="42"/>
      <c r="D51" s="42"/>
      <c r="E51" s="42"/>
      <c r="F51" s="42"/>
      <c r="G51" s="42"/>
      <c r="H51" s="42"/>
      <c r="I51" s="42"/>
    </row>
    <row r="52" spans="1:11" ht="12.95" customHeight="1">
      <c r="A52" s="42"/>
      <c r="B52" s="42"/>
      <c r="C52" s="42"/>
      <c r="D52" s="42"/>
      <c r="E52" s="42"/>
      <c r="F52" s="42"/>
      <c r="G52" s="42"/>
      <c r="H52" s="42"/>
      <c r="I52" s="42"/>
    </row>
    <row r="53" spans="1:11" ht="12.95" customHeight="1">
      <c r="A53" s="42" t="s">
        <v>67</v>
      </c>
      <c r="B53" s="42"/>
      <c r="C53" s="42"/>
      <c r="D53" s="42"/>
      <c r="E53" s="42"/>
      <c r="F53" s="42"/>
      <c r="G53" s="42"/>
      <c r="H53" s="42"/>
      <c r="I53" s="42"/>
    </row>
    <row r="54" spans="1:11" s="1" customFormat="1" ht="25.5" customHeight="1">
      <c r="A54" s="52" t="s">
        <v>169</v>
      </c>
      <c r="B54" s="53"/>
      <c r="C54" s="53"/>
      <c r="D54" s="53"/>
      <c r="E54" s="53"/>
      <c r="F54" s="53"/>
      <c r="G54" s="53"/>
      <c r="H54" s="53"/>
      <c r="I54" s="53"/>
      <c r="K54" s="11"/>
    </row>
    <row r="55" spans="1:11" ht="12.95" customHeight="1" thickBot="1">
      <c r="A55" s="2" t="str">
        <f>CONCATENATE("FALL ",Pivot!$A$5)</f>
        <v>FALL 2010</v>
      </c>
      <c r="B55" s="42"/>
      <c r="C55" s="42"/>
      <c r="D55" s="42"/>
      <c r="E55" s="42"/>
      <c r="F55" s="42"/>
      <c r="G55" s="42"/>
      <c r="H55" s="42"/>
      <c r="I55" s="42"/>
    </row>
    <row r="56" spans="1:11" ht="12.95" customHeight="1" thickTop="1">
      <c r="A56" s="46"/>
      <c r="B56" s="47" t="s">
        <v>0</v>
      </c>
      <c r="C56" s="47"/>
      <c r="D56" s="47" t="s">
        <v>1</v>
      </c>
      <c r="E56" s="47"/>
      <c r="F56" s="47" t="s">
        <v>2</v>
      </c>
      <c r="G56" s="47"/>
      <c r="H56" s="47" t="s">
        <v>3</v>
      </c>
      <c r="I56" s="47"/>
    </row>
    <row r="57" spans="1:11" ht="12.95" customHeight="1">
      <c r="A57" s="42"/>
      <c r="B57" s="48" t="s">
        <v>4</v>
      </c>
      <c r="C57" s="48" t="s">
        <v>5</v>
      </c>
      <c r="D57" s="48" t="s">
        <v>4</v>
      </c>
      <c r="E57" s="48" t="s">
        <v>5</v>
      </c>
      <c r="F57" s="48" t="s">
        <v>4</v>
      </c>
      <c r="G57" s="48" t="s">
        <v>5</v>
      </c>
      <c r="H57" s="48" t="s">
        <v>4</v>
      </c>
      <c r="I57" s="48" t="s">
        <v>5</v>
      </c>
    </row>
    <row r="58" spans="1:11" ht="12.95" customHeight="1">
      <c r="A58" s="42" t="s">
        <v>6</v>
      </c>
      <c r="B58" s="48" t="s">
        <v>7</v>
      </c>
      <c r="C58" s="48" t="s">
        <v>7</v>
      </c>
      <c r="D58" s="48" t="s">
        <v>7</v>
      </c>
      <c r="E58" s="48" t="s">
        <v>7</v>
      </c>
      <c r="F58" s="48" t="s">
        <v>7</v>
      </c>
      <c r="G58" s="48" t="s">
        <v>7</v>
      </c>
      <c r="H58" s="48" t="s">
        <v>7</v>
      </c>
      <c r="I58" s="48" t="s">
        <v>7</v>
      </c>
    </row>
    <row r="59" spans="1:11" ht="12.95" customHeight="1">
      <c r="A59" s="49"/>
      <c r="B59" s="49"/>
      <c r="C59" s="49"/>
      <c r="D59" s="49"/>
      <c r="E59" s="49"/>
      <c r="F59" s="49"/>
      <c r="G59" s="49"/>
      <c r="H59" s="49"/>
      <c r="I59" s="49"/>
    </row>
    <row r="60" spans="1:11" ht="39.950000000000003" customHeight="1">
      <c r="A60" s="44" t="s">
        <v>37</v>
      </c>
      <c r="B60" s="42"/>
      <c r="C60" s="42"/>
      <c r="D60" s="42"/>
      <c r="E60" s="42"/>
      <c r="F60" s="42"/>
      <c r="G60" s="42"/>
      <c r="H60" s="42"/>
      <c r="I60" s="42"/>
    </row>
    <row r="61" spans="1:11" ht="12.95" customHeight="1">
      <c r="A61" s="44"/>
      <c r="B61" s="42"/>
      <c r="C61" s="42"/>
      <c r="D61" s="42"/>
      <c r="E61" s="42"/>
      <c r="F61" s="42"/>
      <c r="G61" s="42"/>
      <c r="H61" s="42"/>
      <c r="I61" s="42"/>
    </row>
    <row r="62" spans="1:11" ht="12.95" customHeight="1">
      <c r="A62" s="42" t="str">
        <f>Pivot!A51</f>
        <v>Avila University</v>
      </c>
      <c r="B62" s="42">
        <f>Pivot!B51</f>
        <v>984</v>
      </c>
      <c r="C62" s="42">
        <f>Pivot!C51</f>
        <v>238</v>
      </c>
      <c r="D62" s="42">
        <f>Pivot!D51</f>
        <v>0</v>
      </c>
      <c r="E62" s="42">
        <f>Pivot!E51</f>
        <v>0</v>
      </c>
      <c r="F62" s="42">
        <f>Pivot!F51</f>
        <v>477</v>
      </c>
      <c r="G62" s="42">
        <f>Pivot!G51</f>
        <v>177</v>
      </c>
      <c r="H62" s="43">
        <f>SUM(B62,D62,F62)</f>
        <v>1461</v>
      </c>
      <c r="I62" s="43">
        <f>SUM(C62,E62,G62)</f>
        <v>415</v>
      </c>
      <c r="J62" s="14"/>
      <c r="K62" s="33"/>
    </row>
    <row r="63" spans="1:11" ht="12.95" customHeight="1">
      <c r="A63" s="42" t="str">
        <f>Pivot!A52</f>
        <v>Central Methodist University-CLAS</v>
      </c>
      <c r="B63" s="42">
        <v>1176</v>
      </c>
      <c r="C63" s="42">
        <v>41</v>
      </c>
      <c r="D63" s="42">
        <f>Pivot!D52</f>
        <v>0</v>
      </c>
      <c r="E63" s="42">
        <f>Pivot!E52</f>
        <v>0</v>
      </c>
      <c r="F63" s="42">
        <v>0</v>
      </c>
      <c r="G63" s="42">
        <v>0</v>
      </c>
      <c r="H63" s="43">
        <f t="shared" ref="H63:H83" si="7">SUM(B63,D63,F63)</f>
        <v>1176</v>
      </c>
      <c r="I63" s="43">
        <f t="shared" ref="I63:I85" si="8">SUM(C63,E63,G63)</f>
        <v>41</v>
      </c>
      <c r="J63" s="14"/>
      <c r="K63" s="33"/>
    </row>
    <row r="64" spans="1:11" ht="12.95" customHeight="1">
      <c r="A64" s="42" t="s">
        <v>171</v>
      </c>
      <c r="B64" s="42">
        <v>669</v>
      </c>
      <c r="C64" s="42">
        <v>2648</v>
      </c>
      <c r="D64" s="42">
        <f>Pivot!D53</f>
        <v>0</v>
      </c>
      <c r="E64" s="42">
        <f>Pivot!E53</f>
        <v>0</v>
      </c>
      <c r="F64" s="42">
        <v>35</v>
      </c>
      <c r="G64" s="42">
        <v>128</v>
      </c>
      <c r="H64" s="43">
        <f t="shared" si="7"/>
        <v>704</v>
      </c>
      <c r="I64" s="43">
        <f t="shared" si="8"/>
        <v>2776</v>
      </c>
      <c r="J64" s="14"/>
      <c r="K64" s="33"/>
    </row>
    <row r="65" spans="1:11" ht="12.95" customHeight="1">
      <c r="A65" s="42" t="str">
        <f>Pivot!A54</f>
        <v>College of the Ozarks</v>
      </c>
      <c r="B65" s="42">
        <f>Pivot!B54</f>
        <v>1359</v>
      </c>
      <c r="C65" s="42">
        <f>Pivot!C54</f>
        <v>12</v>
      </c>
      <c r="D65" s="42">
        <f>Pivot!D54</f>
        <v>0</v>
      </c>
      <c r="E65" s="42">
        <f>Pivot!E54</f>
        <v>0</v>
      </c>
      <c r="F65" s="42">
        <f>Pivot!F54</f>
        <v>0</v>
      </c>
      <c r="G65" s="42">
        <f>Pivot!G54</f>
        <v>9</v>
      </c>
      <c r="H65" s="43">
        <f t="shared" si="7"/>
        <v>1359</v>
      </c>
      <c r="I65" s="43">
        <f t="shared" si="8"/>
        <v>21</v>
      </c>
      <c r="J65" s="14"/>
      <c r="K65" s="12"/>
    </row>
    <row r="66" spans="1:11" ht="12.95" customHeight="1">
      <c r="A66" s="42" t="str">
        <f>Pivot!A55</f>
        <v>Columbia College</v>
      </c>
      <c r="B66" s="42">
        <f>Pivot!B55</f>
        <v>9864</v>
      </c>
      <c r="C66" s="42">
        <f>Pivot!C55</f>
        <v>6256</v>
      </c>
      <c r="D66" s="42">
        <f>Pivot!D55</f>
        <v>0</v>
      </c>
      <c r="E66" s="42">
        <f>Pivot!E55</f>
        <v>0</v>
      </c>
      <c r="F66" s="42">
        <f>Pivot!F55</f>
        <v>124</v>
      </c>
      <c r="G66" s="42">
        <f>Pivot!G55</f>
        <v>764</v>
      </c>
      <c r="H66" s="43">
        <f t="shared" si="7"/>
        <v>9988</v>
      </c>
      <c r="I66" s="43">
        <f t="shared" si="8"/>
        <v>7020</v>
      </c>
      <c r="J66" s="14"/>
      <c r="K66" s="12"/>
    </row>
    <row r="67" spans="1:11" ht="12.95" customHeight="1">
      <c r="A67" s="42" t="str">
        <f>Pivot!A56</f>
        <v>Culver-Stockton College</v>
      </c>
      <c r="B67" s="42">
        <f>Pivot!B56</f>
        <v>729</v>
      </c>
      <c r="C67" s="42">
        <f>Pivot!C56</f>
        <v>42</v>
      </c>
      <c r="D67" s="42">
        <f>Pivot!D56</f>
        <v>0</v>
      </c>
      <c r="E67" s="42">
        <f>Pivot!E56</f>
        <v>0</v>
      </c>
      <c r="F67" s="42">
        <f>Pivot!F56</f>
        <v>0</v>
      </c>
      <c r="G67" s="42">
        <f>Pivot!G56</f>
        <v>0</v>
      </c>
      <c r="H67" s="43">
        <f t="shared" si="7"/>
        <v>729</v>
      </c>
      <c r="I67" s="43">
        <f t="shared" si="8"/>
        <v>42</v>
      </c>
      <c r="J67" s="14"/>
      <c r="K67" s="12"/>
    </row>
    <row r="68" spans="1:11" ht="12.95" customHeight="1">
      <c r="A68" s="42" t="str">
        <f>Pivot!A57</f>
        <v>Drury University</v>
      </c>
      <c r="B68" s="42">
        <f>Pivot!B57</f>
        <v>3441</v>
      </c>
      <c r="C68" s="42">
        <f>Pivot!C57</f>
        <v>1652</v>
      </c>
      <c r="D68" s="42">
        <f>Pivot!D57</f>
        <v>0</v>
      </c>
      <c r="E68" s="42">
        <f>Pivot!E57</f>
        <v>0</v>
      </c>
      <c r="F68" s="42">
        <f>Pivot!F57</f>
        <v>317</v>
      </c>
      <c r="G68" s="42">
        <f>Pivot!G57</f>
        <v>163</v>
      </c>
      <c r="H68" s="43">
        <f t="shared" si="7"/>
        <v>3758</v>
      </c>
      <c r="I68" s="43">
        <f t="shared" si="8"/>
        <v>1815</v>
      </c>
      <c r="J68" s="14"/>
      <c r="K68" s="12"/>
    </row>
    <row r="69" spans="1:11" ht="12.95" customHeight="1">
      <c r="A69" s="42" t="str">
        <f>Pivot!A58</f>
        <v>Evangel University</v>
      </c>
      <c r="B69" s="42">
        <f>Pivot!B58</f>
        <v>1594</v>
      </c>
      <c r="C69" s="42">
        <f>Pivot!C58</f>
        <v>176</v>
      </c>
      <c r="D69" s="42">
        <f>Pivot!D58</f>
        <v>0</v>
      </c>
      <c r="E69" s="42">
        <f>Pivot!E58</f>
        <v>0</v>
      </c>
      <c r="F69" s="42">
        <f>Pivot!F58</f>
        <v>114</v>
      </c>
      <c r="G69" s="42">
        <f>Pivot!G58</f>
        <v>188</v>
      </c>
      <c r="H69" s="43">
        <f t="shared" si="7"/>
        <v>1708</v>
      </c>
      <c r="I69" s="43">
        <f t="shared" si="8"/>
        <v>364</v>
      </c>
      <c r="J69" s="14"/>
      <c r="K69" s="12"/>
    </row>
    <row r="70" spans="1:11" ht="12.95" customHeight="1">
      <c r="A70" s="42" t="str">
        <f>Pivot!A59</f>
        <v>Fontbonne University</v>
      </c>
      <c r="B70" s="42">
        <f>Pivot!B59</f>
        <v>1239</v>
      </c>
      <c r="C70" s="42">
        <f>Pivot!C59</f>
        <v>450</v>
      </c>
      <c r="D70" s="42">
        <f>Pivot!D59</f>
        <v>0</v>
      </c>
      <c r="E70" s="42">
        <f>Pivot!E59</f>
        <v>0</v>
      </c>
      <c r="F70" s="42">
        <f>Pivot!F59</f>
        <v>304</v>
      </c>
      <c r="G70" s="42">
        <f>Pivot!G59</f>
        <v>539</v>
      </c>
      <c r="H70" s="43">
        <f t="shared" si="7"/>
        <v>1543</v>
      </c>
      <c r="I70" s="43">
        <f t="shared" si="8"/>
        <v>989</v>
      </c>
      <c r="J70" s="14"/>
      <c r="K70" s="12"/>
    </row>
    <row r="71" spans="1:11" ht="12.95" customHeight="1">
      <c r="A71" s="42" t="str">
        <f>Pivot!A60</f>
        <v>Hannibal-Lagrange College</v>
      </c>
      <c r="B71" s="42">
        <f>Pivot!B60</f>
        <v>887</v>
      </c>
      <c r="C71" s="42">
        <f>Pivot!C60</f>
        <v>289</v>
      </c>
      <c r="D71" s="42">
        <f>Pivot!D60</f>
        <v>0</v>
      </c>
      <c r="E71" s="42">
        <f>Pivot!E60</f>
        <v>0</v>
      </c>
      <c r="F71" s="42">
        <f>Pivot!F60</f>
        <v>7</v>
      </c>
      <c r="G71" s="42">
        <f>Pivot!G60</f>
        <v>8</v>
      </c>
      <c r="H71" s="43">
        <f t="shared" si="7"/>
        <v>894</v>
      </c>
      <c r="I71" s="43">
        <f t="shared" si="8"/>
        <v>297</v>
      </c>
      <c r="J71" s="14"/>
      <c r="K71" s="12"/>
    </row>
    <row r="72" spans="1:11" ht="12.95" customHeight="1">
      <c r="A72" s="42" t="str">
        <f>Pivot!A61</f>
        <v>Lindenwood University</v>
      </c>
      <c r="B72" s="42">
        <f>Pivot!B61</f>
        <v>6893</v>
      </c>
      <c r="C72" s="42">
        <f>Pivot!C61</f>
        <v>709</v>
      </c>
      <c r="D72" s="42">
        <f>Pivot!D61</f>
        <v>0</v>
      </c>
      <c r="E72" s="42">
        <f>Pivot!E61</f>
        <v>0</v>
      </c>
      <c r="F72" s="42">
        <f>Pivot!F61</f>
        <v>1619</v>
      </c>
      <c r="G72" s="42">
        <f>Pivot!G61</f>
        <v>2124</v>
      </c>
      <c r="H72" s="43">
        <f t="shared" si="7"/>
        <v>8512</v>
      </c>
      <c r="I72" s="43">
        <f t="shared" si="8"/>
        <v>2833</v>
      </c>
      <c r="J72" s="14"/>
      <c r="K72" s="12"/>
    </row>
    <row r="73" spans="1:11" ht="12.95" customHeight="1">
      <c r="A73" s="42" t="str">
        <f>Pivot!A62</f>
        <v>Maryville University</v>
      </c>
      <c r="B73" s="42">
        <f>Pivot!B62</f>
        <v>1754</v>
      </c>
      <c r="C73" s="42">
        <f>Pivot!C62</f>
        <v>1214</v>
      </c>
      <c r="D73" s="42">
        <f>Pivot!D62</f>
        <v>0</v>
      </c>
      <c r="E73" s="42">
        <f>Pivot!E62</f>
        <v>0</v>
      </c>
      <c r="F73" s="42">
        <f>Pivot!F62</f>
        <v>191</v>
      </c>
      <c r="G73" s="42">
        <f>Pivot!G62</f>
        <v>517</v>
      </c>
      <c r="H73" s="43">
        <f t="shared" si="7"/>
        <v>1945</v>
      </c>
      <c r="I73" s="43">
        <f t="shared" si="8"/>
        <v>1731</v>
      </c>
      <c r="J73" s="14"/>
      <c r="K73" s="12"/>
    </row>
    <row r="74" spans="1:11" ht="12.95" customHeight="1">
      <c r="A74" s="42" t="str">
        <f>Pivot!A63</f>
        <v>Missouri Baptist University</v>
      </c>
      <c r="B74" s="42">
        <f>Pivot!B63</f>
        <v>1414</v>
      </c>
      <c r="C74" s="42">
        <f>Pivot!C63</f>
        <v>2225</v>
      </c>
      <c r="D74" s="42">
        <f>Pivot!D63</f>
        <v>0</v>
      </c>
      <c r="E74" s="42">
        <f>Pivot!E63</f>
        <v>0</v>
      </c>
      <c r="F74" s="42">
        <f>Pivot!F63</f>
        <v>425</v>
      </c>
      <c r="G74" s="42">
        <f>Pivot!G63</f>
        <v>885</v>
      </c>
      <c r="H74" s="43">
        <f t="shared" si="7"/>
        <v>1839</v>
      </c>
      <c r="I74" s="43">
        <f t="shared" si="8"/>
        <v>3110</v>
      </c>
      <c r="J74" s="14"/>
      <c r="K74" s="12"/>
    </row>
    <row r="75" spans="1:11" ht="12.95" customHeight="1">
      <c r="A75" s="42" t="str">
        <f>Pivot!A64</f>
        <v>Missouri Valley College</v>
      </c>
      <c r="B75" s="42">
        <f>Pivot!B64</f>
        <v>1476</v>
      </c>
      <c r="C75" s="42">
        <f>Pivot!C64</f>
        <v>317</v>
      </c>
      <c r="D75" s="42">
        <f>Pivot!D64</f>
        <v>0</v>
      </c>
      <c r="E75" s="42">
        <f>Pivot!E64</f>
        <v>0</v>
      </c>
      <c r="F75" s="42">
        <f>Pivot!F64</f>
        <v>0</v>
      </c>
      <c r="G75" s="42">
        <f>Pivot!G64</f>
        <v>0</v>
      </c>
      <c r="H75" s="43">
        <f t="shared" si="7"/>
        <v>1476</v>
      </c>
      <c r="I75" s="43">
        <f t="shared" si="8"/>
        <v>317</v>
      </c>
      <c r="J75" s="14"/>
      <c r="K75" s="12"/>
    </row>
    <row r="76" spans="1:11" ht="12.95" customHeight="1">
      <c r="A76" s="42" t="str">
        <f>Pivot!A65</f>
        <v>Park University</v>
      </c>
      <c r="B76" s="42">
        <f>Pivot!B65</f>
        <v>1219</v>
      </c>
      <c r="C76" s="42">
        <f>Pivot!C65</f>
        <v>10028</v>
      </c>
      <c r="D76" s="42">
        <f>Pivot!D65</f>
        <v>0</v>
      </c>
      <c r="E76" s="42">
        <f>Pivot!E65</f>
        <v>0</v>
      </c>
      <c r="F76" s="42">
        <f>Pivot!F65</f>
        <v>11</v>
      </c>
      <c r="G76" s="42">
        <f>Pivot!G65</f>
        <v>764</v>
      </c>
      <c r="H76" s="43">
        <f t="shared" si="7"/>
        <v>1230</v>
      </c>
      <c r="I76" s="43">
        <f t="shared" si="8"/>
        <v>10792</v>
      </c>
      <c r="J76" s="14"/>
      <c r="K76" s="12"/>
    </row>
    <row r="77" spans="1:11" ht="12.95" customHeight="1">
      <c r="A77" s="42" t="str">
        <f>Pivot!A66</f>
        <v>Rockhurst University</v>
      </c>
      <c r="B77" s="42">
        <f>Pivot!B66</f>
        <v>1377</v>
      </c>
      <c r="C77" s="42">
        <f>Pivot!C66</f>
        <v>730</v>
      </c>
      <c r="D77" s="42">
        <f>Pivot!D66</f>
        <v>0</v>
      </c>
      <c r="E77" s="42">
        <f>Pivot!E66</f>
        <v>0</v>
      </c>
      <c r="F77" s="42">
        <f>Pivot!F66</f>
        <v>448</v>
      </c>
      <c r="G77" s="42">
        <f>Pivot!G66</f>
        <v>340</v>
      </c>
      <c r="H77" s="43">
        <f t="shared" si="7"/>
        <v>1825</v>
      </c>
      <c r="I77" s="43">
        <f t="shared" si="8"/>
        <v>1070</v>
      </c>
      <c r="J77" s="14"/>
      <c r="K77" s="12"/>
    </row>
    <row r="78" spans="1:11" ht="12.95" customHeight="1">
      <c r="A78" s="42" t="str">
        <f>Pivot!A67</f>
        <v>Saint Louis University</v>
      </c>
      <c r="B78" s="42">
        <f>Pivot!B67</f>
        <v>7016</v>
      </c>
      <c r="C78" s="42">
        <f>Pivot!C67</f>
        <v>5388</v>
      </c>
      <c r="D78" s="42">
        <f>Pivot!D67</f>
        <v>1595</v>
      </c>
      <c r="E78" s="42">
        <f>Pivot!E67</f>
        <v>139</v>
      </c>
      <c r="F78" s="42">
        <f>Pivot!F67</f>
        <v>1905</v>
      </c>
      <c r="G78" s="42">
        <f>Pivot!G67</f>
        <v>1666</v>
      </c>
      <c r="H78" s="43">
        <f t="shared" si="7"/>
        <v>10516</v>
      </c>
      <c r="I78" s="43">
        <f t="shared" si="8"/>
        <v>7193</v>
      </c>
      <c r="J78" s="14"/>
      <c r="K78" s="12"/>
    </row>
    <row r="79" spans="1:11" ht="12.95" customHeight="1">
      <c r="A79" s="42" t="str">
        <f>Pivot!A68</f>
        <v>Southwest Baptist University</v>
      </c>
      <c r="B79" s="42">
        <f>Pivot!B68</f>
        <v>1265</v>
      </c>
      <c r="C79" s="42">
        <f>Pivot!C68</f>
        <v>1664</v>
      </c>
      <c r="D79" s="42">
        <f>Pivot!D68</f>
        <v>0</v>
      </c>
      <c r="E79" s="42">
        <f>Pivot!E68</f>
        <v>0</v>
      </c>
      <c r="F79" s="42">
        <f>Pivot!F68</f>
        <v>160</v>
      </c>
      <c r="G79" s="42">
        <f>Pivot!G68</f>
        <v>564</v>
      </c>
      <c r="H79" s="43">
        <f t="shared" si="7"/>
        <v>1425</v>
      </c>
      <c r="I79" s="43">
        <f t="shared" si="8"/>
        <v>2228</v>
      </c>
      <c r="J79" s="14"/>
      <c r="K79" s="12"/>
    </row>
    <row r="80" spans="1:11" ht="12.95" customHeight="1">
      <c r="A80" s="42" t="str">
        <f>Pivot!A69</f>
        <v>Stephens College</v>
      </c>
      <c r="B80" s="42">
        <f>Pivot!B69</f>
        <v>695</v>
      </c>
      <c r="C80" s="42">
        <f>Pivot!C69</f>
        <v>158</v>
      </c>
      <c r="D80" s="42">
        <f>Pivot!D69</f>
        <v>0</v>
      </c>
      <c r="E80" s="42">
        <f>Pivot!E69</f>
        <v>0</v>
      </c>
      <c r="F80" s="42">
        <f>Pivot!F69</f>
        <v>24</v>
      </c>
      <c r="G80" s="42">
        <f>Pivot!G69</f>
        <v>248</v>
      </c>
      <c r="H80" s="43">
        <f t="shared" si="7"/>
        <v>719</v>
      </c>
      <c r="I80" s="43">
        <f t="shared" si="8"/>
        <v>406</v>
      </c>
      <c r="J80" s="14"/>
      <c r="K80" s="12"/>
    </row>
    <row r="81" spans="1:11" ht="12.95" customHeight="1">
      <c r="A81" s="42" t="str">
        <f>Pivot!A70</f>
        <v>Washington University</v>
      </c>
      <c r="B81" s="42">
        <f>Pivot!B70</f>
        <v>6285</v>
      </c>
      <c r="C81" s="42">
        <f>Pivot!C70</f>
        <v>853</v>
      </c>
      <c r="D81" s="42">
        <f>Pivot!D70</f>
        <v>1366</v>
      </c>
      <c r="E81" s="42">
        <f>Pivot!E70</f>
        <v>12</v>
      </c>
      <c r="F81" s="42">
        <f>Pivot!F70</f>
        <v>4072</v>
      </c>
      <c r="G81" s="42">
        <f>Pivot!G70</f>
        <v>1232</v>
      </c>
      <c r="H81" s="43">
        <f t="shared" si="7"/>
        <v>11723</v>
      </c>
      <c r="I81" s="43">
        <f t="shared" si="8"/>
        <v>2097</v>
      </c>
      <c r="J81" s="14"/>
      <c r="K81" s="12"/>
    </row>
    <row r="82" spans="1:11" ht="12.95" customHeight="1">
      <c r="A82" s="42" t="str">
        <f>Pivot!A71</f>
        <v>Webster University</v>
      </c>
      <c r="B82" s="42">
        <f>Pivot!B71</f>
        <v>2634</v>
      </c>
      <c r="C82" s="42">
        <f>Pivot!C71</f>
        <v>1113</v>
      </c>
      <c r="D82" s="42">
        <f>Pivot!D71</f>
        <v>0</v>
      </c>
      <c r="E82" s="42">
        <f>Pivot!E71</f>
        <v>0</v>
      </c>
      <c r="F82" s="42">
        <f>Pivot!F71</f>
        <v>3934</v>
      </c>
      <c r="G82" s="42">
        <f>Pivot!G71</f>
        <v>11661</v>
      </c>
      <c r="H82" s="43">
        <f t="shared" si="7"/>
        <v>6568</v>
      </c>
      <c r="I82" s="43">
        <f t="shared" si="8"/>
        <v>12774</v>
      </c>
      <c r="J82" s="14"/>
      <c r="K82" s="12"/>
    </row>
    <row r="83" spans="1:11" ht="12.95" customHeight="1">
      <c r="A83" s="42" t="str">
        <f>Pivot!A72</f>
        <v>Westminster College</v>
      </c>
      <c r="B83" s="42">
        <f>Pivot!B72</f>
        <v>1135</v>
      </c>
      <c r="C83" s="42">
        <f>Pivot!C72</f>
        <v>16</v>
      </c>
      <c r="D83" s="42">
        <f>Pivot!D72</f>
        <v>0</v>
      </c>
      <c r="E83" s="42">
        <f>Pivot!E72</f>
        <v>0</v>
      </c>
      <c r="F83" s="42">
        <f>Pivot!F72</f>
        <v>0</v>
      </c>
      <c r="G83" s="42">
        <f>Pivot!G72</f>
        <v>0</v>
      </c>
      <c r="H83" s="43">
        <f t="shared" si="7"/>
        <v>1135</v>
      </c>
      <c r="I83" s="43">
        <f t="shared" si="8"/>
        <v>16</v>
      </c>
      <c r="J83" s="14"/>
      <c r="K83" s="12"/>
    </row>
    <row r="84" spans="1:11" ht="12.95" customHeight="1">
      <c r="A84" s="42" t="str">
        <f>Pivot!A73</f>
        <v>William Jewell College</v>
      </c>
      <c r="B84" s="42">
        <f>Pivot!B73</f>
        <v>1018</v>
      </c>
      <c r="C84" s="42">
        <f>Pivot!C73</f>
        <v>42</v>
      </c>
      <c r="D84" s="42">
        <f>Pivot!D73</f>
        <v>0</v>
      </c>
      <c r="E84" s="42">
        <f>Pivot!E73</f>
        <v>0</v>
      </c>
      <c r="F84" s="42">
        <f>Pivot!F73</f>
        <v>0</v>
      </c>
      <c r="G84" s="42">
        <f>Pivot!G73</f>
        <v>0</v>
      </c>
      <c r="H84" s="43">
        <f t="shared" ref="H84:H85" si="9">SUM(B84,D84,F84)</f>
        <v>1018</v>
      </c>
      <c r="I84" s="43">
        <f t="shared" si="8"/>
        <v>42</v>
      </c>
      <c r="J84" s="14"/>
      <c r="K84" s="12"/>
    </row>
    <row r="85" spans="1:11" ht="12.95" customHeight="1">
      <c r="A85" s="42" t="str">
        <f>Pivot!A74</f>
        <v>William Woods University</v>
      </c>
      <c r="B85" s="42">
        <f>Pivot!B74</f>
        <v>910</v>
      </c>
      <c r="C85" s="42">
        <f>Pivot!C74</f>
        <v>207</v>
      </c>
      <c r="D85" s="42">
        <f>Pivot!D74</f>
        <v>0</v>
      </c>
      <c r="E85" s="42">
        <f>Pivot!E74</f>
        <v>0</v>
      </c>
      <c r="F85" s="42">
        <f>Pivot!F74</f>
        <v>491</v>
      </c>
      <c r="G85" s="42">
        <f>Pivot!G74</f>
        <v>656</v>
      </c>
      <c r="H85" s="43">
        <f t="shared" si="9"/>
        <v>1401</v>
      </c>
      <c r="I85" s="43">
        <f t="shared" si="8"/>
        <v>863</v>
      </c>
      <c r="J85" s="14"/>
      <c r="K85" s="12"/>
    </row>
    <row r="86" spans="1:11" ht="12.95" customHeight="1">
      <c r="A86" s="42" t="s">
        <v>19</v>
      </c>
      <c r="B86" s="42">
        <f>SUM(B62:B85)</f>
        <v>57033</v>
      </c>
      <c r="C86" s="42">
        <f t="shared" ref="C86:I86" si="10">SUM(C62:C85)</f>
        <v>36468</v>
      </c>
      <c r="D86" s="42">
        <f t="shared" si="10"/>
        <v>2961</v>
      </c>
      <c r="E86" s="42">
        <f t="shared" si="10"/>
        <v>151</v>
      </c>
      <c r="F86" s="42">
        <f t="shared" si="10"/>
        <v>14658</v>
      </c>
      <c r="G86" s="42">
        <f t="shared" si="10"/>
        <v>22633</v>
      </c>
      <c r="H86" s="42">
        <f t="shared" si="10"/>
        <v>74652</v>
      </c>
      <c r="I86" s="42">
        <f t="shared" si="10"/>
        <v>59252</v>
      </c>
      <c r="J86" s="8"/>
      <c r="K86" s="8"/>
    </row>
    <row r="87" spans="1:11" ht="12.95" customHeight="1">
      <c r="A87" s="42"/>
      <c r="B87" s="42"/>
      <c r="C87" s="42"/>
      <c r="D87" s="42"/>
      <c r="E87" s="42"/>
      <c r="F87" s="42"/>
      <c r="G87" s="42"/>
      <c r="H87" s="42"/>
      <c r="I87" s="42"/>
      <c r="J87" s="8"/>
      <c r="K87" s="8"/>
    </row>
    <row r="88" spans="1:11" ht="36.950000000000003" customHeight="1">
      <c r="A88" s="44" t="s">
        <v>60</v>
      </c>
      <c r="B88" s="42"/>
      <c r="C88" s="42"/>
      <c r="D88" s="42"/>
      <c r="E88" s="42"/>
      <c r="F88" s="42"/>
      <c r="G88" s="42"/>
      <c r="H88" s="42"/>
      <c r="I88" s="42"/>
      <c r="J88" s="8"/>
      <c r="K88" s="8"/>
    </row>
    <row r="89" spans="1:11" ht="12.95" customHeight="1">
      <c r="A89" s="44"/>
      <c r="B89" s="42"/>
      <c r="C89" s="42"/>
      <c r="D89" s="42"/>
      <c r="E89" s="42"/>
      <c r="F89" s="42"/>
      <c r="G89" s="42"/>
      <c r="H89" s="42"/>
      <c r="I89" s="42"/>
      <c r="J89" s="8"/>
      <c r="K89" s="8"/>
    </row>
    <row r="90" spans="1:11" ht="12.95" customHeight="1">
      <c r="A90" s="42" t="str">
        <f>Pivot!A47</f>
        <v>Cottey College</v>
      </c>
      <c r="B90" s="42">
        <f>Pivot!B47</f>
        <v>303</v>
      </c>
      <c r="C90" s="42">
        <f>Pivot!C47</f>
        <v>4</v>
      </c>
      <c r="D90" s="42">
        <f>Pivot!D47</f>
        <v>0</v>
      </c>
      <c r="E90" s="42">
        <f>Pivot!E47</f>
        <v>0</v>
      </c>
      <c r="F90" s="42">
        <f>Pivot!F47</f>
        <v>0</v>
      </c>
      <c r="G90" s="42">
        <f>Pivot!G47</f>
        <v>0</v>
      </c>
      <c r="H90" s="43">
        <f>B90+D90+F90</f>
        <v>303</v>
      </c>
      <c r="I90" s="43">
        <f>G90+E90+C90</f>
        <v>4</v>
      </c>
      <c r="J90" s="8"/>
      <c r="K90" s="8"/>
    </row>
    <row r="91" spans="1:11" ht="12.95" customHeight="1">
      <c r="A91" s="42" t="str">
        <f>Pivot!A48</f>
        <v>Wentworth Military Academy</v>
      </c>
      <c r="B91" s="42">
        <f>Pivot!B48</f>
        <v>240</v>
      </c>
      <c r="C91" s="42">
        <f>Pivot!C48</f>
        <v>669</v>
      </c>
      <c r="D91" s="42">
        <f>Pivot!D48</f>
        <v>0</v>
      </c>
      <c r="E91" s="42">
        <f>Pivot!E48</f>
        <v>0</v>
      </c>
      <c r="F91" s="42">
        <f>Pivot!F48</f>
        <v>0</v>
      </c>
      <c r="G91" s="42">
        <f>Pivot!G48</f>
        <v>0</v>
      </c>
      <c r="H91" s="43">
        <f>B91+D91+F91</f>
        <v>240</v>
      </c>
      <c r="I91" s="43">
        <f>G91+E91+C91</f>
        <v>669</v>
      </c>
      <c r="J91" s="8"/>
      <c r="K91" s="8"/>
    </row>
    <row r="92" spans="1:11" ht="12.95" customHeight="1">
      <c r="A92" s="42" t="s">
        <v>19</v>
      </c>
      <c r="B92" s="42">
        <f t="shared" ref="B92:G92" si="11">SUM(B90:B91)</f>
        <v>543</v>
      </c>
      <c r="C92" s="42">
        <f t="shared" si="11"/>
        <v>673</v>
      </c>
      <c r="D92" s="42">
        <f t="shared" si="11"/>
        <v>0</v>
      </c>
      <c r="E92" s="42">
        <f t="shared" si="11"/>
        <v>0</v>
      </c>
      <c r="F92" s="42">
        <f t="shared" si="11"/>
        <v>0</v>
      </c>
      <c r="G92" s="42">
        <f t="shared" si="11"/>
        <v>0</v>
      </c>
      <c r="H92" s="42">
        <f>SUM(B92+D92+F92)</f>
        <v>543</v>
      </c>
      <c r="I92" s="42">
        <f>SUM(C92+E92+G92)</f>
        <v>673</v>
      </c>
      <c r="J92" s="8"/>
      <c r="K92" s="8"/>
    </row>
    <row r="93" spans="1:11" ht="12.95" customHeight="1">
      <c r="A93" s="42"/>
      <c r="B93" s="42"/>
      <c r="C93" s="42"/>
      <c r="D93" s="42"/>
      <c r="E93" s="42"/>
      <c r="F93" s="42"/>
      <c r="G93" s="42"/>
      <c r="H93" s="42"/>
      <c r="I93" s="42"/>
      <c r="J93" s="8"/>
      <c r="K93" s="8"/>
    </row>
    <row r="94" spans="1:11" ht="22.5">
      <c r="A94" s="50" t="s">
        <v>63</v>
      </c>
      <c r="B94" s="42">
        <f t="shared" ref="B94:I94" si="12">SUM(B86+B92)</f>
        <v>57576</v>
      </c>
      <c r="C94" s="42">
        <f t="shared" si="12"/>
        <v>37141</v>
      </c>
      <c r="D94" s="42">
        <f t="shared" si="12"/>
        <v>2961</v>
      </c>
      <c r="E94" s="42">
        <f t="shared" si="12"/>
        <v>151</v>
      </c>
      <c r="F94" s="42">
        <f t="shared" si="12"/>
        <v>14658</v>
      </c>
      <c r="G94" s="42">
        <f t="shared" si="12"/>
        <v>22633</v>
      </c>
      <c r="H94" s="42">
        <f t="shared" si="12"/>
        <v>75195</v>
      </c>
      <c r="I94" s="42">
        <f t="shared" si="12"/>
        <v>59925</v>
      </c>
      <c r="J94" s="8"/>
      <c r="K94" s="8"/>
    </row>
    <row r="95" spans="1:11" ht="12.95" customHeight="1">
      <c r="A95" s="42"/>
      <c r="B95" s="42"/>
      <c r="C95" s="42"/>
      <c r="D95" s="42"/>
      <c r="E95" s="42"/>
      <c r="F95" s="42"/>
      <c r="G95" s="42"/>
      <c r="H95" s="42"/>
      <c r="I95" s="42"/>
      <c r="J95" s="8"/>
      <c r="K95" s="8"/>
    </row>
    <row r="96" spans="1:11" ht="12.95" customHeight="1" thickBot="1">
      <c r="A96" s="42" t="s">
        <v>64</v>
      </c>
      <c r="B96" s="42">
        <f t="shared" ref="B96:G96" si="13">SUM(B50+B94)</f>
        <v>206345</v>
      </c>
      <c r="C96" s="42">
        <f t="shared" si="13"/>
        <v>118217</v>
      </c>
      <c r="D96" s="42">
        <f t="shared" si="13"/>
        <v>5922</v>
      </c>
      <c r="E96" s="42">
        <f t="shared" si="13"/>
        <v>190</v>
      </c>
      <c r="F96" s="42">
        <f t="shared" si="13"/>
        <v>24084</v>
      </c>
      <c r="G96" s="42">
        <f t="shared" si="13"/>
        <v>36887</v>
      </c>
      <c r="H96" s="42">
        <f>SUM(B96+D96+F96)</f>
        <v>236351</v>
      </c>
      <c r="I96" s="42">
        <f>SUM(C96+E96+G96)</f>
        <v>155294</v>
      </c>
      <c r="J96" s="8"/>
      <c r="K96" s="8"/>
    </row>
    <row r="97" spans="1:9" ht="12.95" customHeight="1" thickTop="1">
      <c r="A97" s="3" t="s">
        <v>65</v>
      </c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2" t="s">
        <v>36</v>
      </c>
      <c r="H98" s="2" t="s">
        <v>170</v>
      </c>
      <c r="I98" s="51">
        <f>Pivot!A6</f>
        <v>40773</v>
      </c>
    </row>
    <row r="99" spans="1:9" ht="12.95" customHeight="1">
      <c r="I99" s="8"/>
    </row>
  </sheetData>
  <mergeCells count="1">
    <mergeCell ref="A54:I54"/>
  </mergeCells>
  <phoneticPr fontId="0" type="noConversion"/>
  <pageMargins left="1" right="0.3" top="1" bottom="0.53" header="0.5" footer="0.5"/>
  <pageSetup scale="95" orientation="portrait" r:id="rId1"/>
  <headerFooter alignWithMargins="0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9"/>
  <sheetViews>
    <sheetView showOutlineSymbols="0" zoomScaleNormal="87" workbookViewId="0">
      <selection activeCell="D36" sqref="D36"/>
    </sheetView>
  </sheetViews>
  <sheetFormatPr defaultColWidth="15.796875" defaultRowHeight="11.25"/>
  <cols>
    <col min="1" max="1" width="48.3984375" style="14" customWidth="1"/>
    <col min="2" max="3" width="10.796875" style="14" customWidth="1"/>
    <col min="4" max="5" width="13" style="14" customWidth="1"/>
    <col min="6" max="9" width="10.796875" style="14" customWidth="1"/>
    <col min="10" max="16384" width="15.796875" style="14"/>
  </cols>
  <sheetData>
    <row r="1" spans="1:10" ht="12.95" customHeight="1">
      <c r="A1" s="14" t="s">
        <v>66</v>
      </c>
    </row>
    <row r="2" spans="1:10" ht="12.95" customHeight="1">
      <c r="A2" s="14" t="s">
        <v>82</v>
      </c>
    </row>
    <row r="3" spans="1:10" ht="12.95" customHeight="1" thickBot="1"/>
    <row r="4" spans="1:10" ht="12.75" customHeight="1" thickTop="1">
      <c r="A4" s="15"/>
      <c r="B4" s="16" t="s">
        <v>0</v>
      </c>
      <c r="C4" s="16"/>
      <c r="D4" s="16" t="s">
        <v>1</v>
      </c>
      <c r="E4" s="16"/>
      <c r="F4" s="16" t="s">
        <v>2</v>
      </c>
      <c r="G4" s="16"/>
      <c r="H4" s="16" t="s">
        <v>3</v>
      </c>
      <c r="I4" s="16"/>
    </row>
    <row r="5" spans="1:10" ht="12.75" customHeight="1">
      <c r="B5" s="17" t="s">
        <v>4</v>
      </c>
      <c r="C5" s="17" t="s">
        <v>5</v>
      </c>
      <c r="D5" s="17" t="s">
        <v>4</v>
      </c>
      <c r="E5" s="17" t="s">
        <v>5</v>
      </c>
      <c r="F5" s="17" t="s">
        <v>4</v>
      </c>
      <c r="G5" s="17" t="s">
        <v>5</v>
      </c>
      <c r="H5" s="17" t="s">
        <v>4</v>
      </c>
      <c r="I5" s="17" t="s">
        <v>5</v>
      </c>
    </row>
    <row r="6" spans="1:10" ht="12.75" customHeight="1">
      <c r="A6" s="14" t="s">
        <v>6</v>
      </c>
      <c r="B6" s="17" t="s">
        <v>7</v>
      </c>
      <c r="C6" s="17" t="s">
        <v>7</v>
      </c>
      <c r="D6" s="17" t="s">
        <v>7</v>
      </c>
      <c r="E6" s="17" t="s">
        <v>7</v>
      </c>
      <c r="F6" s="17" t="s">
        <v>7</v>
      </c>
      <c r="G6" s="17" t="s">
        <v>7</v>
      </c>
      <c r="H6" s="17" t="s">
        <v>7</v>
      </c>
      <c r="I6" s="17" t="s">
        <v>7</v>
      </c>
    </row>
    <row r="7" spans="1:10" ht="12.9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10" ht="25.5" customHeight="1">
      <c r="A8" s="19" t="s">
        <v>8</v>
      </c>
      <c r="H8" s="20"/>
    </row>
    <row r="9" spans="1:10" ht="12.95" customHeight="1">
      <c r="A9" s="19"/>
      <c r="H9" s="20"/>
    </row>
    <row r="10" spans="1:10" ht="12.95" customHeight="1">
      <c r="A10" s="14" t="s">
        <v>9</v>
      </c>
      <c r="B10" s="14">
        <v>1316</v>
      </c>
      <c r="C10" s="14">
        <v>538</v>
      </c>
      <c r="D10" s="21">
        <v>0</v>
      </c>
      <c r="E10" s="21">
        <v>0</v>
      </c>
      <c r="F10" s="21">
        <v>0</v>
      </c>
      <c r="G10" s="21">
        <v>0</v>
      </c>
      <c r="H10" s="21">
        <f>B10+D10+F10</f>
        <v>1316</v>
      </c>
      <c r="I10" s="21">
        <f>G10+E10+C10</f>
        <v>538</v>
      </c>
      <c r="J10" s="20"/>
    </row>
    <row r="11" spans="1:10" ht="12.95" customHeight="1">
      <c r="A11" s="14" t="s">
        <v>10</v>
      </c>
      <c r="B11" s="14">
        <v>1961</v>
      </c>
      <c r="C11" s="14">
        <v>975</v>
      </c>
      <c r="D11" s="21">
        <v>0</v>
      </c>
      <c r="E11" s="21">
        <v>0</v>
      </c>
      <c r="F11" s="21">
        <v>51</v>
      </c>
      <c r="G11" s="21">
        <v>122</v>
      </c>
      <c r="H11" s="21">
        <f t="shared" ref="H11:H22" si="0">B11+D11+F11</f>
        <v>2012</v>
      </c>
      <c r="I11" s="21">
        <f t="shared" ref="I11:I22" si="1">G11+E11+C11</f>
        <v>1097</v>
      </c>
      <c r="J11" s="20"/>
    </row>
    <row r="12" spans="1:10" ht="12.95" customHeight="1">
      <c r="A12" s="22" t="s">
        <v>80</v>
      </c>
      <c r="B12" s="14">
        <v>4548</v>
      </c>
      <c r="C12" s="14">
        <v>363</v>
      </c>
      <c r="D12" s="21">
        <v>0</v>
      </c>
      <c r="E12" s="21">
        <v>0</v>
      </c>
      <c r="F12" s="21">
        <v>758</v>
      </c>
      <c r="G12" s="21">
        <v>698</v>
      </c>
      <c r="H12" s="21">
        <f>B12+D12+F12</f>
        <v>5306</v>
      </c>
      <c r="I12" s="21">
        <f>G12+E12+C12</f>
        <v>1061</v>
      </c>
      <c r="J12" s="20"/>
    </row>
    <row r="13" spans="1:10" ht="12.95" customHeight="1">
      <c r="A13" s="14" t="s">
        <v>11</v>
      </c>
      <c r="B13" s="14">
        <v>3848</v>
      </c>
      <c r="C13" s="14">
        <v>1371</v>
      </c>
      <c r="D13" s="21">
        <v>0</v>
      </c>
      <c r="E13" s="21">
        <v>0</v>
      </c>
      <c r="F13" s="21">
        <v>1</v>
      </c>
      <c r="G13" s="21">
        <v>44</v>
      </c>
      <c r="H13" s="21">
        <f t="shared" si="0"/>
        <v>3849</v>
      </c>
      <c r="I13" s="21">
        <f t="shared" si="1"/>
        <v>1415</v>
      </c>
      <c r="J13" s="20"/>
    </row>
    <row r="14" spans="1:10" ht="12.95" customHeight="1">
      <c r="A14" s="14" t="s">
        <v>70</v>
      </c>
      <c r="B14" s="14">
        <v>12800</v>
      </c>
      <c r="C14" s="14">
        <v>3473</v>
      </c>
      <c r="D14" s="21">
        <v>0</v>
      </c>
      <c r="E14" s="21">
        <v>0</v>
      </c>
      <c r="F14" s="21">
        <v>1391</v>
      </c>
      <c r="G14" s="21">
        <v>1826</v>
      </c>
      <c r="H14" s="21">
        <f t="shared" si="0"/>
        <v>14191</v>
      </c>
      <c r="I14" s="21">
        <f t="shared" si="1"/>
        <v>5299</v>
      </c>
      <c r="J14" s="20"/>
    </row>
    <row r="15" spans="1:10" ht="12.95" customHeight="1">
      <c r="A15" s="14" t="s">
        <v>12</v>
      </c>
      <c r="B15" s="14">
        <v>3825</v>
      </c>
      <c r="C15" s="14">
        <v>1618</v>
      </c>
      <c r="D15" s="21">
        <v>0</v>
      </c>
      <c r="E15" s="21">
        <v>0</v>
      </c>
      <c r="F15" s="21">
        <v>15</v>
      </c>
      <c r="G15" s="21">
        <v>50</v>
      </c>
      <c r="H15" s="21">
        <f t="shared" si="0"/>
        <v>3840</v>
      </c>
      <c r="I15" s="21">
        <f t="shared" si="1"/>
        <v>1668</v>
      </c>
      <c r="J15" s="20"/>
    </row>
    <row r="16" spans="1:10" ht="12.95" customHeight="1">
      <c r="A16" s="14" t="s">
        <v>13</v>
      </c>
      <c r="B16" s="14">
        <v>5265</v>
      </c>
      <c r="C16" s="14">
        <v>505</v>
      </c>
      <c r="D16" s="21">
        <v>0</v>
      </c>
      <c r="E16" s="21">
        <v>0</v>
      </c>
      <c r="F16" s="21">
        <v>287</v>
      </c>
      <c r="G16" s="21">
        <v>840</v>
      </c>
      <c r="H16" s="21">
        <f t="shared" si="0"/>
        <v>5552</v>
      </c>
      <c r="I16" s="21">
        <f t="shared" si="1"/>
        <v>1345</v>
      </c>
      <c r="J16" s="20"/>
    </row>
    <row r="17" spans="1:10" ht="12.95" customHeight="1">
      <c r="A17" s="14" t="s">
        <v>14</v>
      </c>
      <c r="B17" s="14">
        <v>7079</v>
      </c>
      <c r="C17" s="14">
        <v>2285</v>
      </c>
      <c r="D17" s="21">
        <v>0</v>
      </c>
      <c r="E17" s="21">
        <v>0</v>
      </c>
      <c r="F17" s="21">
        <v>209</v>
      </c>
      <c r="G17" s="21">
        <v>1193</v>
      </c>
      <c r="H17" s="21">
        <f t="shared" si="0"/>
        <v>7288</v>
      </c>
      <c r="I17" s="21">
        <f t="shared" si="1"/>
        <v>3478</v>
      </c>
      <c r="J17" s="20"/>
    </row>
    <row r="18" spans="1:10" ht="12.95" customHeight="1">
      <c r="A18" s="14" t="s">
        <v>15</v>
      </c>
      <c r="B18" s="14">
        <v>5453</v>
      </c>
      <c r="C18" s="14">
        <v>117</v>
      </c>
      <c r="D18" s="21">
        <v>0</v>
      </c>
      <c r="E18" s="21">
        <v>0</v>
      </c>
      <c r="F18" s="21">
        <v>216</v>
      </c>
      <c r="G18" s="21">
        <v>76</v>
      </c>
      <c r="H18" s="21">
        <f t="shared" si="0"/>
        <v>5669</v>
      </c>
      <c r="I18" s="21">
        <f t="shared" si="1"/>
        <v>193</v>
      </c>
      <c r="J18" s="20"/>
    </row>
    <row r="19" spans="1:10" ht="12.95" customHeight="1">
      <c r="A19" s="14" t="s">
        <v>71</v>
      </c>
      <c r="B19" s="14">
        <v>7459</v>
      </c>
      <c r="C19" s="14">
        <v>1466</v>
      </c>
      <c r="D19" s="21">
        <v>0</v>
      </c>
      <c r="E19" s="21">
        <v>0</v>
      </c>
      <c r="F19" s="21">
        <v>547</v>
      </c>
      <c r="G19" s="21">
        <v>1590</v>
      </c>
      <c r="H19" s="21">
        <f t="shared" si="0"/>
        <v>8006</v>
      </c>
      <c r="I19" s="21">
        <f t="shared" si="1"/>
        <v>3056</v>
      </c>
      <c r="J19" s="20"/>
    </row>
    <row r="20" spans="1:10" ht="12.95" customHeight="1">
      <c r="A20" s="14" t="s">
        <v>16</v>
      </c>
      <c r="B20" s="14">
        <v>21611</v>
      </c>
      <c r="C20" s="14">
        <v>1369</v>
      </c>
      <c r="D20" s="14">
        <v>1111</v>
      </c>
      <c r="E20" s="14">
        <v>15</v>
      </c>
      <c r="F20" s="21">
        <v>2783</v>
      </c>
      <c r="G20" s="21">
        <v>3241</v>
      </c>
      <c r="H20" s="21">
        <f t="shared" si="0"/>
        <v>25505</v>
      </c>
      <c r="I20" s="21">
        <f t="shared" si="1"/>
        <v>4625</v>
      </c>
      <c r="J20" s="20"/>
    </row>
    <row r="21" spans="1:10" ht="12.95" customHeight="1">
      <c r="A21" s="14" t="s">
        <v>17</v>
      </c>
      <c r="B21" s="14">
        <v>5862</v>
      </c>
      <c r="C21" s="14">
        <v>3399</v>
      </c>
      <c r="D21" s="14">
        <v>1541</v>
      </c>
      <c r="E21" s="14">
        <v>28</v>
      </c>
      <c r="F21" s="21">
        <v>1216</v>
      </c>
      <c r="G21" s="21">
        <v>2435</v>
      </c>
      <c r="H21" s="21">
        <f t="shared" si="0"/>
        <v>8619</v>
      </c>
      <c r="I21" s="21">
        <f t="shared" si="1"/>
        <v>5862</v>
      </c>
      <c r="J21" s="20"/>
    </row>
    <row r="22" spans="1:10" ht="12.95" customHeight="1">
      <c r="A22" s="14" t="s">
        <v>18</v>
      </c>
      <c r="B22" s="14">
        <v>5799</v>
      </c>
      <c r="C22" s="14">
        <v>6559</v>
      </c>
      <c r="D22" s="14">
        <v>178</v>
      </c>
      <c r="E22" s="14">
        <v>0</v>
      </c>
      <c r="F22" s="21">
        <v>750</v>
      </c>
      <c r="G22" s="21">
        <v>2455</v>
      </c>
      <c r="H22" s="21">
        <f t="shared" si="0"/>
        <v>6727</v>
      </c>
      <c r="I22" s="21">
        <f t="shared" si="1"/>
        <v>9014</v>
      </c>
      <c r="J22" s="20"/>
    </row>
    <row r="23" spans="1:10" ht="12.95" customHeight="1">
      <c r="A23" s="14" t="s">
        <v>19</v>
      </c>
      <c r="B23" s="20">
        <f t="shared" ref="B23:I23" si="2">SUM(B10:B22)</f>
        <v>86826</v>
      </c>
      <c r="C23" s="20">
        <f t="shared" si="2"/>
        <v>24038</v>
      </c>
      <c r="D23" s="20">
        <f t="shared" si="2"/>
        <v>2830</v>
      </c>
      <c r="E23" s="20">
        <f t="shared" si="2"/>
        <v>43</v>
      </c>
      <c r="F23" s="20">
        <f t="shared" si="2"/>
        <v>8224</v>
      </c>
      <c r="G23" s="20">
        <f t="shared" si="2"/>
        <v>14570</v>
      </c>
      <c r="H23" s="20">
        <f t="shared" si="2"/>
        <v>97880</v>
      </c>
      <c r="I23" s="20">
        <f t="shared" si="2"/>
        <v>38651</v>
      </c>
      <c r="J23" s="20"/>
    </row>
    <row r="24" spans="1:10" ht="12.95" customHeight="1">
      <c r="B24" s="20"/>
      <c r="C24" s="20"/>
      <c r="D24" s="20"/>
      <c r="E24" s="20"/>
      <c r="F24" s="20"/>
      <c r="G24" s="20"/>
      <c r="H24" s="20"/>
      <c r="I24" s="20"/>
    </row>
    <row r="25" spans="1:10" ht="22.5">
      <c r="A25" s="19" t="s">
        <v>20</v>
      </c>
      <c r="B25" s="20"/>
      <c r="C25" s="20"/>
      <c r="D25" s="20"/>
      <c r="E25" s="20"/>
      <c r="F25" s="20"/>
      <c r="G25" s="20"/>
      <c r="H25" s="20"/>
      <c r="I25" s="20"/>
    </row>
    <row r="26" spans="1:10" ht="12.95" customHeight="1">
      <c r="B26" s="20"/>
      <c r="C26" s="20"/>
      <c r="D26" s="20"/>
      <c r="E26" s="20"/>
      <c r="F26" s="20"/>
      <c r="G26" s="20"/>
      <c r="H26" s="20"/>
      <c r="I26" s="20"/>
    </row>
    <row r="27" spans="1:10" ht="12.95" customHeight="1">
      <c r="A27" s="14" t="s">
        <v>21</v>
      </c>
      <c r="B27" s="23">
        <v>1772</v>
      </c>
      <c r="C27" s="23">
        <v>1929</v>
      </c>
      <c r="D27" s="20">
        <v>0</v>
      </c>
      <c r="E27" s="20">
        <v>0</v>
      </c>
      <c r="F27" s="20">
        <v>0</v>
      </c>
      <c r="G27" s="20">
        <v>0</v>
      </c>
      <c r="H27" s="21">
        <f>B27+D27+F27</f>
        <v>1772</v>
      </c>
      <c r="I27" s="21">
        <f>G27+E27+C27</f>
        <v>1929</v>
      </c>
      <c r="J27" s="20"/>
    </row>
    <row r="28" spans="1:10" ht="12.95" customHeight="1">
      <c r="A28" s="14" t="s">
        <v>22</v>
      </c>
      <c r="B28" s="23">
        <v>1635</v>
      </c>
      <c r="C28" s="23">
        <v>1956</v>
      </c>
      <c r="D28" s="20">
        <v>0</v>
      </c>
      <c r="E28" s="20">
        <v>0</v>
      </c>
      <c r="F28" s="20">
        <v>0</v>
      </c>
      <c r="G28" s="20">
        <v>0</v>
      </c>
      <c r="H28" s="21">
        <f t="shared" ref="H28:H47" si="3">B28+D28+F28</f>
        <v>1635</v>
      </c>
      <c r="I28" s="21">
        <f t="shared" ref="I28:I47" si="4">G28+E28+C28</f>
        <v>1956</v>
      </c>
      <c r="J28" s="20"/>
    </row>
    <row r="29" spans="1:10" ht="12.95" customHeight="1">
      <c r="A29" s="14" t="s">
        <v>23</v>
      </c>
      <c r="B29" s="23">
        <v>2694</v>
      </c>
      <c r="C29" s="23">
        <v>2451</v>
      </c>
      <c r="D29" s="20">
        <v>0</v>
      </c>
      <c r="E29" s="20">
        <v>0</v>
      </c>
      <c r="F29" s="20">
        <v>0</v>
      </c>
      <c r="G29" s="20">
        <v>0</v>
      </c>
      <c r="H29" s="21">
        <f t="shared" si="3"/>
        <v>2694</v>
      </c>
      <c r="I29" s="21">
        <f t="shared" si="4"/>
        <v>2451</v>
      </c>
      <c r="J29" s="20"/>
    </row>
    <row r="30" spans="1:10" ht="12.95" customHeight="1">
      <c r="A30" s="14" t="s">
        <v>24</v>
      </c>
      <c r="B30" s="23">
        <v>865</v>
      </c>
      <c r="C30" s="23">
        <v>108</v>
      </c>
      <c r="D30" s="20">
        <v>0</v>
      </c>
      <c r="E30" s="20">
        <v>0</v>
      </c>
      <c r="F30" s="20">
        <v>0</v>
      </c>
      <c r="G30" s="20">
        <v>0</v>
      </c>
      <c r="H30" s="21">
        <f t="shared" si="3"/>
        <v>865</v>
      </c>
      <c r="I30" s="21">
        <f t="shared" si="4"/>
        <v>108</v>
      </c>
      <c r="J30" s="20"/>
    </row>
    <row r="31" spans="1:10" ht="12.95" customHeight="1">
      <c r="A31" s="14" t="s">
        <v>74</v>
      </c>
      <c r="B31" s="23">
        <v>1238</v>
      </c>
      <c r="C31" s="23">
        <v>1816</v>
      </c>
      <c r="D31" s="20">
        <v>0</v>
      </c>
      <c r="E31" s="20">
        <v>0</v>
      </c>
      <c r="F31" s="20">
        <v>0</v>
      </c>
      <c r="G31" s="20">
        <v>0</v>
      </c>
      <c r="H31" s="21">
        <f t="shared" si="3"/>
        <v>1238</v>
      </c>
      <c r="I31" s="21">
        <f t="shared" si="4"/>
        <v>1816</v>
      </c>
      <c r="J31" s="20"/>
    </row>
    <row r="32" spans="1:10" ht="12.95" customHeight="1">
      <c r="A32" s="14" t="s">
        <v>78</v>
      </c>
      <c r="B32" s="23">
        <v>222</v>
      </c>
      <c r="C32" s="23">
        <v>419</v>
      </c>
      <c r="D32" s="20">
        <v>0</v>
      </c>
      <c r="E32" s="20">
        <v>0</v>
      </c>
      <c r="F32" s="20">
        <v>0</v>
      </c>
      <c r="G32" s="20">
        <v>0</v>
      </c>
      <c r="H32" s="21">
        <f t="shared" si="3"/>
        <v>222</v>
      </c>
      <c r="I32" s="21">
        <f t="shared" si="4"/>
        <v>419</v>
      </c>
      <c r="J32" s="20"/>
    </row>
    <row r="33" spans="1:10" ht="12.95" customHeight="1">
      <c r="A33" s="14" t="s">
        <v>75</v>
      </c>
      <c r="B33" s="23">
        <v>2694</v>
      </c>
      <c r="C33" s="23">
        <v>3017</v>
      </c>
      <c r="D33" s="20">
        <v>0</v>
      </c>
      <c r="E33" s="20">
        <v>0</v>
      </c>
      <c r="F33" s="20">
        <v>0</v>
      </c>
      <c r="G33" s="20">
        <v>0</v>
      </c>
      <c r="H33" s="21">
        <f t="shared" si="3"/>
        <v>2694</v>
      </c>
      <c r="I33" s="21">
        <f t="shared" si="4"/>
        <v>3017</v>
      </c>
      <c r="J33" s="20"/>
    </row>
    <row r="34" spans="1:10" ht="12.95" customHeight="1">
      <c r="A34" s="14" t="s">
        <v>76</v>
      </c>
      <c r="B34" s="23">
        <v>1880</v>
      </c>
      <c r="C34" s="23">
        <v>2646</v>
      </c>
      <c r="D34" s="20">
        <v>0</v>
      </c>
      <c r="E34" s="20">
        <v>0</v>
      </c>
      <c r="F34" s="20">
        <v>0</v>
      </c>
      <c r="G34" s="20">
        <v>0</v>
      </c>
      <c r="H34" s="21">
        <f t="shared" si="3"/>
        <v>1880</v>
      </c>
      <c r="I34" s="21">
        <f t="shared" si="4"/>
        <v>2646</v>
      </c>
      <c r="J34" s="20"/>
    </row>
    <row r="35" spans="1:10" ht="12.95" customHeight="1">
      <c r="A35" s="14" t="s">
        <v>77</v>
      </c>
      <c r="B35" s="23">
        <v>1433</v>
      </c>
      <c r="C35" s="23">
        <v>2889</v>
      </c>
      <c r="D35" s="20">
        <v>0</v>
      </c>
      <c r="E35" s="20">
        <v>0</v>
      </c>
      <c r="F35" s="20">
        <v>0</v>
      </c>
      <c r="G35" s="20">
        <v>0</v>
      </c>
      <c r="H35" s="21">
        <f t="shared" si="3"/>
        <v>1433</v>
      </c>
      <c r="I35" s="21">
        <f t="shared" si="4"/>
        <v>2889</v>
      </c>
      <c r="J35" s="20"/>
    </row>
    <row r="36" spans="1:10" ht="12.95" customHeight="1">
      <c r="A36" s="14" t="s">
        <v>25</v>
      </c>
      <c r="B36" s="23">
        <v>1539</v>
      </c>
      <c r="C36" s="23">
        <v>1706</v>
      </c>
      <c r="D36" s="20">
        <v>0</v>
      </c>
      <c r="E36" s="20">
        <v>0</v>
      </c>
      <c r="F36" s="20">
        <v>0</v>
      </c>
      <c r="G36" s="20">
        <v>0</v>
      </c>
      <c r="H36" s="21">
        <f t="shared" si="3"/>
        <v>1539</v>
      </c>
      <c r="I36" s="21">
        <f t="shared" si="4"/>
        <v>1706</v>
      </c>
      <c r="J36" s="20"/>
    </row>
    <row r="37" spans="1:10" ht="12.95" customHeight="1">
      <c r="A37" s="14" t="s">
        <v>26</v>
      </c>
      <c r="B37" s="23">
        <v>2081</v>
      </c>
      <c r="C37" s="23">
        <v>1890</v>
      </c>
      <c r="D37" s="20">
        <v>0</v>
      </c>
      <c r="E37" s="20">
        <v>0</v>
      </c>
      <c r="F37" s="20">
        <v>0</v>
      </c>
      <c r="G37" s="20">
        <v>0</v>
      </c>
      <c r="H37" s="21">
        <f t="shared" si="3"/>
        <v>2081</v>
      </c>
      <c r="I37" s="21">
        <f t="shared" si="4"/>
        <v>1890</v>
      </c>
      <c r="J37" s="20"/>
    </row>
    <row r="38" spans="1:10" ht="12.95" customHeight="1">
      <c r="A38" s="14" t="s">
        <v>69</v>
      </c>
      <c r="B38" s="23">
        <v>1036</v>
      </c>
      <c r="C38" s="23">
        <v>789</v>
      </c>
      <c r="D38" s="20">
        <v>0</v>
      </c>
      <c r="E38" s="20">
        <v>0</v>
      </c>
      <c r="F38" s="20">
        <v>0</v>
      </c>
      <c r="G38" s="20">
        <v>0</v>
      </c>
      <c r="H38" s="21">
        <f t="shared" si="3"/>
        <v>1036</v>
      </c>
      <c r="I38" s="21">
        <f t="shared" si="4"/>
        <v>789</v>
      </c>
      <c r="J38" s="20"/>
    </row>
    <row r="39" spans="1:10" ht="12.95" customHeight="1">
      <c r="A39" s="14" t="s">
        <v>27</v>
      </c>
      <c r="B39" s="23">
        <v>821</v>
      </c>
      <c r="C39" s="23">
        <v>699</v>
      </c>
      <c r="D39" s="20">
        <v>0</v>
      </c>
      <c r="E39" s="20">
        <v>0</v>
      </c>
      <c r="F39" s="20">
        <v>0</v>
      </c>
      <c r="G39" s="20">
        <v>0</v>
      </c>
      <c r="H39" s="21">
        <f t="shared" si="3"/>
        <v>821</v>
      </c>
      <c r="I39" s="21">
        <f t="shared" si="4"/>
        <v>699</v>
      </c>
      <c r="J39" s="20"/>
    </row>
    <row r="40" spans="1:10" ht="12.95" customHeight="1">
      <c r="A40" s="14" t="s">
        <v>28</v>
      </c>
      <c r="B40" s="23">
        <v>5400</v>
      </c>
      <c r="C40" s="23">
        <v>5709</v>
      </c>
      <c r="D40" s="20">
        <v>0</v>
      </c>
      <c r="E40" s="20">
        <v>0</v>
      </c>
      <c r="F40" s="20">
        <v>0</v>
      </c>
      <c r="G40" s="20">
        <v>0</v>
      </c>
      <c r="H40" s="21">
        <f t="shared" si="3"/>
        <v>5400</v>
      </c>
      <c r="I40" s="21">
        <f t="shared" si="4"/>
        <v>5709</v>
      </c>
      <c r="J40" s="20"/>
    </row>
    <row r="41" spans="1:10" ht="12.95" customHeight="1">
      <c r="A41" s="14" t="s">
        <v>30</v>
      </c>
      <c r="B41" s="23">
        <v>3736</v>
      </c>
      <c r="C41" s="23">
        <v>3598</v>
      </c>
      <c r="D41" s="20">
        <v>0</v>
      </c>
      <c r="E41" s="20">
        <v>0</v>
      </c>
      <c r="F41" s="20">
        <v>0</v>
      </c>
      <c r="G41" s="20">
        <v>0</v>
      </c>
      <c r="H41" s="21">
        <f t="shared" si="3"/>
        <v>3736</v>
      </c>
      <c r="I41" s="21">
        <f t="shared" si="4"/>
        <v>3598</v>
      </c>
      <c r="J41" s="20"/>
    </row>
    <row r="42" spans="1:10" ht="12.95" customHeight="1">
      <c r="A42" s="14" t="s">
        <v>31</v>
      </c>
      <c r="B42" s="23">
        <v>2563</v>
      </c>
      <c r="C42" s="23">
        <v>3954</v>
      </c>
      <c r="D42" s="20">
        <v>0</v>
      </c>
      <c r="E42" s="20">
        <v>0</v>
      </c>
      <c r="F42" s="20">
        <v>0</v>
      </c>
      <c r="G42" s="20">
        <v>0</v>
      </c>
      <c r="H42" s="21">
        <f t="shared" si="3"/>
        <v>2563</v>
      </c>
      <c r="I42" s="21">
        <f t="shared" si="4"/>
        <v>3954</v>
      </c>
      <c r="J42" s="20"/>
    </row>
    <row r="43" spans="1:10" ht="12.95" customHeight="1">
      <c r="A43" s="14" t="s">
        <v>32</v>
      </c>
      <c r="B43" s="23">
        <v>2504</v>
      </c>
      <c r="C43" s="23">
        <v>4661</v>
      </c>
      <c r="D43" s="20">
        <v>0</v>
      </c>
      <c r="E43" s="20">
        <v>0</v>
      </c>
      <c r="F43" s="20">
        <v>0</v>
      </c>
      <c r="G43" s="20">
        <v>0</v>
      </c>
      <c r="H43" s="21">
        <f t="shared" si="3"/>
        <v>2504</v>
      </c>
      <c r="I43" s="21">
        <f t="shared" si="4"/>
        <v>4661</v>
      </c>
      <c r="J43" s="20"/>
    </row>
    <row r="44" spans="1:10" ht="12.95" customHeight="1">
      <c r="A44" s="14" t="s">
        <v>33</v>
      </c>
      <c r="B44" s="23">
        <v>4915</v>
      </c>
      <c r="C44" s="23">
        <v>5294</v>
      </c>
      <c r="D44" s="20">
        <v>0</v>
      </c>
      <c r="E44" s="20">
        <v>0</v>
      </c>
      <c r="F44" s="20">
        <v>0</v>
      </c>
      <c r="G44" s="20">
        <v>0</v>
      </c>
      <c r="H44" s="21">
        <f t="shared" si="3"/>
        <v>4915</v>
      </c>
      <c r="I44" s="21">
        <f t="shared" si="4"/>
        <v>5294</v>
      </c>
      <c r="J44" s="20"/>
    </row>
    <row r="45" spans="1:10" ht="12.95" customHeight="1">
      <c r="A45" s="14" t="s">
        <v>79</v>
      </c>
      <c r="B45" s="23">
        <v>593</v>
      </c>
      <c r="C45" s="23">
        <v>622</v>
      </c>
      <c r="D45" s="20">
        <v>0</v>
      </c>
      <c r="E45" s="20">
        <v>0</v>
      </c>
      <c r="F45" s="20">
        <v>0</v>
      </c>
      <c r="G45" s="20">
        <v>0</v>
      </c>
      <c r="H45" s="21">
        <f>B45+D45+F45</f>
        <v>593</v>
      </c>
      <c r="I45" s="21">
        <f>G45+E45+C45</f>
        <v>622</v>
      </c>
      <c r="J45" s="20"/>
    </row>
    <row r="46" spans="1:10" ht="12.95" customHeight="1">
      <c r="A46" s="14" t="s">
        <v>29</v>
      </c>
      <c r="B46" s="23">
        <v>1866</v>
      </c>
      <c r="C46" s="23">
        <v>1638</v>
      </c>
      <c r="D46" s="20">
        <v>0</v>
      </c>
      <c r="E46" s="20">
        <v>0</v>
      </c>
      <c r="F46" s="20">
        <v>0</v>
      </c>
      <c r="G46" s="20">
        <v>0</v>
      </c>
      <c r="H46" s="21">
        <f t="shared" si="3"/>
        <v>1866</v>
      </c>
      <c r="I46" s="21">
        <f t="shared" si="4"/>
        <v>1638</v>
      </c>
      <c r="J46" s="20"/>
    </row>
    <row r="47" spans="1:10" ht="12.95" customHeight="1">
      <c r="A47" s="14" t="s">
        <v>34</v>
      </c>
      <c r="B47" s="23">
        <v>1391</v>
      </c>
      <c r="C47" s="23">
        <v>1722</v>
      </c>
      <c r="D47" s="20">
        <v>0</v>
      </c>
      <c r="E47" s="20">
        <v>0</v>
      </c>
      <c r="F47" s="20">
        <v>0</v>
      </c>
      <c r="G47" s="20">
        <v>0</v>
      </c>
      <c r="H47" s="21">
        <f t="shared" si="3"/>
        <v>1391</v>
      </c>
      <c r="I47" s="21">
        <f t="shared" si="4"/>
        <v>1722</v>
      </c>
      <c r="J47" s="20"/>
    </row>
    <row r="48" spans="1:10" ht="12.95" customHeight="1">
      <c r="A48" s="14" t="s">
        <v>19</v>
      </c>
      <c r="B48" s="20">
        <f>SUM(B27:B47)</f>
        <v>42878</v>
      </c>
      <c r="C48" s="20">
        <f t="shared" ref="C48:I48" si="5">SUM(C27:C47)</f>
        <v>49513</v>
      </c>
      <c r="D48" s="20">
        <f t="shared" si="5"/>
        <v>0</v>
      </c>
      <c r="E48" s="20">
        <f t="shared" si="5"/>
        <v>0</v>
      </c>
      <c r="F48" s="20">
        <f t="shared" si="5"/>
        <v>0</v>
      </c>
      <c r="G48" s="20">
        <f t="shared" si="5"/>
        <v>0</v>
      </c>
      <c r="H48" s="20">
        <f t="shared" si="5"/>
        <v>42878</v>
      </c>
      <c r="I48" s="20">
        <f t="shared" si="5"/>
        <v>49513</v>
      </c>
      <c r="J48" s="20"/>
    </row>
    <row r="49" spans="1:10" ht="12.95" customHeight="1"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.95" customHeight="1" thickBot="1">
      <c r="A50" s="24" t="s">
        <v>35</v>
      </c>
      <c r="B50" s="25">
        <f t="shared" ref="B50:I50" si="6">SUM(B23+B48)</f>
        <v>129704</v>
      </c>
      <c r="C50" s="25">
        <f t="shared" si="6"/>
        <v>73551</v>
      </c>
      <c r="D50" s="25">
        <f t="shared" si="6"/>
        <v>2830</v>
      </c>
      <c r="E50" s="25">
        <f t="shared" si="6"/>
        <v>43</v>
      </c>
      <c r="F50" s="25">
        <f t="shared" si="6"/>
        <v>8224</v>
      </c>
      <c r="G50" s="25">
        <f t="shared" si="6"/>
        <v>14570</v>
      </c>
      <c r="H50" s="25">
        <f t="shared" si="6"/>
        <v>140758</v>
      </c>
      <c r="I50" s="25">
        <f t="shared" si="6"/>
        <v>88164</v>
      </c>
      <c r="J50" s="20"/>
    </row>
    <row r="51" spans="1:10" ht="12.95" customHeight="1" thickTop="1">
      <c r="A51" s="14" t="s">
        <v>68</v>
      </c>
      <c r="B51" s="20"/>
      <c r="C51" s="20"/>
      <c r="D51" s="20"/>
      <c r="E51" s="20"/>
      <c r="F51" s="20"/>
      <c r="G51" s="20"/>
      <c r="H51" s="20"/>
      <c r="I51" s="20"/>
    </row>
    <row r="52" spans="1:10" ht="12.95" customHeight="1">
      <c r="B52" s="20"/>
      <c r="C52" s="20"/>
      <c r="D52" s="20"/>
      <c r="E52" s="20"/>
      <c r="F52" s="20"/>
      <c r="G52" s="20"/>
      <c r="H52" s="20"/>
      <c r="I52" s="20"/>
    </row>
    <row r="53" spans="1:10" ht="12.95" customHeight="1">
      <c r="A53" s="14" t="s">
        <v>67</v>
      </c>
      <c r="I53" s="20"/>
    </row>
    <row r="54" spans="1:10" s="26" customFormat="1" ht="25.5" customHeight="1">
      <c r="A54" s="54" t="s">
        <v>81</v>
      </c>
      <c r="B54" s="55"/>
      <c r="C54" s="55"/>
      <c r="D54" s="55"/>
      <c r="E54" s="55"/>
      <c r="F54" s="55"/>
      <c r="G54" s="55"/>
      <c r="H54" s="55"/>
      <c r="I54" s="55"/>
    </row>
    <row r="55" spans="1:10" ht="12.95" customHeight="1" thickBot="1">
      <c r="I55" s="20"/>
    </row>
    <row r="56" spans="1:10" ht="12.95" customHeight="1" thickTop="1">
      <c r="A56" s="15"/>
      <c r="B56" s="16" t="s">
        <v>0</v>
      </c>
      <c r="C56" s="16"/>
      <c r="D56" s="16" t="s">
        <v>1</v>
      </c>
      <c r="E56" s="16"/>
      <c r="F56" s="16" t="s">
        <v>2</v>
      </c>
      <c r="G56" s="16"/>
      <c r="H56" s="16" t="s">
        <v>3</v>
      </c>
      <c r="I56" s="27"/>
    </row>
    <row r="57" spans="1:10" ht="12.95" customHeight="1">
      <c r="B57" s="17" t="s">
        <v>4</v>
      </c>
      <c r="C57" s="17" t="s">
        <v>5</v>
      </c>
      <c r="D57" s="17" t="s">
        <v>4</v>
      </c>
      <c r="E57" s="17" t="s">
        <v>5</v>
      </c>
      <c r="F57" s="17" t="s">
        <v>4</v>
      </c>
      <c r="G57" s="17" t="s">
        <v>5</v>
      </c>
      <c r="H57" s="17" t="s">
        <v>4</v>
      </c>
      <c r="I57" s="28" t="s">
        <v>5</v>
      </c>
    </row>
    <row r="58" spans="1:10" ht="12.95" customHeight="1">
      <c r="A58" s="14" t="s">
        <v>6</v>
      </c>
      <c r="B58" s="17" t="s">
        <v>7</v>
      </c>
      <c r="C58" s="17" t="s">
        <v>7</v>
      </c>
      <c r="D58" s="17" t="s">
        <v>7</v>
      </c>
      <c r="E58" s="17" t="s">
        <v>7</v>
      </c>
      <c r="F58" s="17" t="s">
        <v>7</v>
      </c>
      <c r="G58" s="17" t="s">
        <v>7</v>
      </c>
      <c r="H58" s="17" t="s">
        <v>7</v>
      </c>
      <c r="I58" s="28" t="s">
        <v>7</v>
      </c>
    </row>
    <row r="59" spans="1:10" ht="12.95" customHeight="1">
      <c r="A59" s="18"/>
      <c r="B59" s="18"/>
      <c r="C59" s="18"/>
      <c r="D59" s="18"/>
      <c r="E59" s="18"/>
      <c r="F59" s="18"/>
      <c r="G59" s="18"/>
      <c r="H59" s="18"/>
      <c r="I59" s="29"/>
    </row>
    <row r="60" spans="1:10" ht="39.950000000000003" customHeight="1">
      <c r="A60" s="19" t="s">
        <v>37</v>
      </c>
      <c r="I60" s="20"/>
    </row>
    <row r="61" spans="1:10" ht="12.95" customHeight="1">
      <c r="A61" s="19"/>
      <c r="I61" s="20"/>
    </row>
    <row r="62" spans="1:10" ht="12.95" customHeight="1">
      <c r="A62" s="14" t="s">
        <v>38</v>
      </c>
      <c r="B62" s="13">
        <v>999</v>
      </c>
      <c r="C62" s="13">
        <v>214</v>
      </c>
      <c r="D62" s="13">
        <v>0</v>
      </c>
      <c r="E62" s="13">
        <v>0</v>
      </c>
      <c r="F62" s="13">
        <v>513</v>
      </c>
      <c r="G62" s="13">
        <v>213</v>
      </c>
      <c r="H62" s="14">
        <f>SUM(B62,D62,F62,)</f>
        <v>1512</v>
      </c>
      <c r="I62" s="14">
        <f>SUM(C62,E62,G62)</f>
        <v>427</v>
      </c>
      <c r="J62" s="20"/>
    </row>
    <row r="63" spans="1:10" ht="12.95" customHeight="1">
      <c r="A63" s="14" t="s">
        <v>73</v>
      </c>
      <c r="B63" s="13">
        <v>1017</v>
      </c>
      <c r="C63" s="13">
        <v>38</v>
      </c>
      <c r="D63" s="13">
        <v>0</v>
      </c>
      <c r="E63" s="13">
        <v>0</v>
      </c>
      <c r="F63" s="13">
        <v>0</v>
      </c>
      <c r="G63" s="13">
        <v>0</v>
      </c>
      <c r="H63" s="14">
        <f t="shared" ref="H63:H85" si="7">SUM(B63,D63,F63,)</f>
        <v>1017</v>
      </c>
      <c r="I63" s="14">
        <f t="shared" ref="I63:I85" si="8">SUM(C63,E63,G63)</f>
        <v>38</v>
      </c>
      <c r="J63" s="20"/>
    </row>
    <row r="64" spans="1:10" ht="12.95" customHeight="1">
      <c r="A64" s="14" t="s">
        <v>72</v>
      </c>
      <c r="B64" s="13">
        <v>394</v>
      </c>
      <c r="C64" s="13">
        <v>2235</v>
      </c>
      <c r="D64" s="13">
        <v>0</v>
      </c>
      <c r="E64" s="13">
        <v>0</v>
      </c>
      <c r="F64" s="13">
        <v>14</v>
      </c>
      <c r="G64" s="13">
        <v>124</v>
      </c>
      <c r="H64" s="14">
        <f t="shared" si="7"/>
        <v>408</v>
      </c>
      <c r="I64" s="14">
        <f t="shared" si="8"/>
        <v>2359</v>
      </c>
      <c r="J64" s="20"/>
    </row>
    <row r="65" spans="1:10" ht="12.95" customHeight="1">
      <c r="A65" s="14" t="s">
        <v>39</v>
      </c>
      <c r="B65" s="13">
        <v>1313</v>
      </c>
      <c r="C65" s="13">
        <v>33</v>
      </c>
      <c r="D65" s="13">
        <v>0</v>
      </c>
      <c r="E65" s="13">
        <v>0</v>
      </c>
      <c r="F65" s="13">
        <v>0</v>
      </c>
      <c r="G65" s="13">
        <v>0</v>
      </c>
      <c r="H65" s="14">
        <f t="shared" si="7"/>
        <v>1313</v>
      </c>
      <c r="I65" s="14">
        <f t="shared" si="8"/>
        <v>33</v>
      </c>
      <c r="J65" s="20"/>
    </row>
    <row r="66" spans="1:10" ht="12.95" customHeight="1">
      <c r="A66" s="14" t="s">
        <v>40</v>
      </c>
      <c r="B66" s="13">
        <v>7765</v>
      </c>
      <c r="C66" s="13">
        <v>5572</v>
      </c>
      <c r="D66" s="13">
        <v>0</v>
      </c>
      <c r="E66" s="13">
        <v>0</v>
      </c>
      <c r="F66" s="13">
        <v>673</v>
      </c>
      <c r="G66" s="13">
        <v>71</v>
      </c>
      <c r="H66" s="14">
        <f t="shared" si="7"/>
        <v>8438</v>
      </c>
      <c r="I66" s="14">
        <f t="shared" si="8"/>
        <v>5643</v>
      </c>
      <c r="J66" s="20"/>
    </row>
    <row r="67" spans="1:10" ht="12.95" customHeight="1">
      <c r="A67" s="14" t="s">
        <v>41</v>
      </c>
      <c r="B67" s="13">
        <v>741</v>
      </c>
      <c r="C67" s="13">
        <v>69</v>
      </c>
      <c r="D67" s="13">
        <v>0</v>
      </c>
      <c r="E67" s="13">
        <v>0</v>
      </c>
      <c r="F67" s="13">
        <v>0</v>
      </c>
      <c r="G67" s="13">
        <v>0</v>
      </c>
      <c r="H67" s="14">
        <f t="shared" si="7"/>
        <v>741</v>
      </c>
      <c r="I67" s="14">
        <f t="shared" si="8"/>
        <v>69</v>
      </c>
      <c r="J67" s="20"/>
    </row>
    <row r="68" spans="1:10" ht="12.95" customHeight="1">
      <c r="A68" s="14" t="s">
        <v>42</v>
      </c>
      <c r="B68" s="13">
        <v>3037</v>
      </c>
      <c r="C68" s="13">
        <v>1590</v>
      </c>
      <c r="D68" s="13">
        <v>0</v>
      </c>
      <c r="E68" s="13">
        <v>0</v>
      </c>
      <c r="F68" s="13">
        <v>289</v>
      </c>
      <c r="G68" s="13">
        <v>208</v>
      </c>
      <c r="H68" s="14">
        <f t="shared" si="7"/>
        <v>3326</v>
      </c>
      <c r="I68" s="14">
        <f t="shared" si="8"/>
        <v>1798</v>
      </c>
      <c r="J68" s="20"/>
    </row>
    <row r="69" spans="1:10" ht="12.95" customHeight="1">
      <c r="A69" s="14" t="s">
        <v>43</v>
      </c>
      <c r="B69" s="13">
        <v>1597</v>
      </c>
      <c r="C69" s="13">
        <v>129</v>
      </c>
      <c r="D69" s="13">
        <v>0</v>
      </c>
      <c r="E69" s="13">
        <v>0</v>
      </c>
      <c r="F69" s="13">
        <v>50</v>
      </c>
      <c r="G69" s="13">
        <v>135</v>
      </c>
      <c r="H69" s="14">
        <f t="shared" si="7"/>
        <v>1647</v>
      </c>
      <c r="I69" s="14">
        <f t="shared" si="8"/>
        <v>264</v>
      </c>
      <c r="J69" s="20"/>
    </row>
    <row r="70" spans="1:10" ht="12.95" customHeight="1">
      <c r="A70" s="14" t="s">
        <v>44</v>
      </c>
      <c r="B70" s="13">
        <v>1516</v>
      </c>
      <c r="C70" s="13">
        <v>568</v>
      </c>
      <c r="D70" s="13">
        <v>0</v>
      </c>
      <c r="E70" s="13">
        <v>0</v>
      </c>
      <c r="F70" s="13">
        <v>474</v>
      </c>
      <c r="G70" s="13">
        <v>409</v>
      </c>
      <c r="H70" s="14">
        <f t="shared" si="7"/>
        <v>1990</v>
      </c>
      <c r="I70" s="14">
        <f t="shared" si="8"/>
        <v>977</v>
      </c>
      <c r="J70" s="20"/>
    </row>
    <row r="71" spans="1:10" ht="12.95" customHeight="1">
      <c r="A71" s="14" t="s">
        <v>45</v>
      </c>
      <c r="B71" s="13">
        <v>827</v>
      </c>
      <c r="C71" s="13">
        <v>258</v>
      </c>
      <c r="D71" s="13">
        <v>0</v>
      </c>
      <c r="E71" s="13">
        <v>0</v>
      </c>
      <c r="F71" s="13">
        <v>9</v>
      </c>
      <c r="G71" s="13">
        <v>33</v>
      </c>
      <c r="H71" s="14">
        <f t="shared" si="7"/>
        <v>836</v>
      </c>
      <c r="I71" s="14">
        <f t="shared" si="8"/>
        <v>291</v>
      </c>
      <c r="J71" s="20"/>
    </row>
    <row r="72" spans="1:10" ht="12.95" customHeight="1">
      <c r="A72" s="14" t="s">
        <v>46</v>
      </c>
      <c r="B72" s="13">
        <v>5982</v>
      </c>
      <c r="C72" s="13">
        <v>363</v>
      </c>
      <c r="D72" s="13">
        <v>0</v>
      </c>
      <c r="E72" s="13">
        <v>0</v>
      </c>
      <c r="F72" s="13">
        <v>1433</v>
      </c>
      <c r="G72" s="13">
        <v>2307</v>
      </c>
      <c r="H72" s="14">
        <f t="shared" si="7"/>
        <v>7415</v>
      </c>
      <c r="I72" s="14">
        <f t="shared" si="8"/>
        <v>2670</v>
      </c>
      <c r="J72" s="20"/>
    </row>
    <row r="73" spans="1:10" ht="12.95" customHeight="1">
      <c r="A73" s="14" t="s">
        <v>47</v>
      </c>
      <c r="B73" s="13">
        <v>1733</v>
      </c>
      <c r="C73" s="13">
        <v>1189</v>
      </c>
      <c r="D73" s="13">
        <v>0</v>
      </c>
      <c r="E73" s="13">
        <v>0</v>
      </c>
      <c r="F73" s="13">
        <v>0</v>
      </c>
      <c r="G73" s="13">
        <v>0</v>
      </c>
      <c r="H73" s="14">
        <f t="shared" si="7"/>
        <v>1733</v>
      </c>
      <c r="I73" s="14">
        <f t="shared" si="8"/>
        <v>1189</v>
      </c>
      <c r="J73" s="20"/>
    </row>
    <row r="74" spans="1:10" ht="12.95" customHeight="1">
      <c r="A74" s="14" t="s">
        <v>48</v>
      </c>
      <c r="B74" s="13">
        <v>1214</v>
      </c>
      <c r="C74" s="13">
        <v>2023</v>
      </c>
      <c r="D74" s="13">
        <v>0</v>
      </c>
      <c r="E74" s="13">
        <v>0</v>
      </c>
      <c r="F74" s="13">
        <v>375</v>
      </c>
      <c r="G74" s="13">
        <v>935</v>
      </c>
      <c r="H74" s="14">
        <f t="shared" si="7"/>
        <v>1589</v>
      </c>
      <c r="I74" s="14">
        <f t="shared" si="8"/>
        <v>2958</v>
      </c>
      <c r="J74" s="20"/>
    </row>
    <row r="75" spans="1:10" ht="12.95" customHeight="1">
      <c r="A75" s="14" t="s">
        <v>49</v>
      </c>
      <c r="B75" s="13">
        <v>1388</v>
      </c>
      <c r="C75" s="13">
        <v>339</v>
      </c>
      <c r="D75" s="13">
        <v>0</v>
      </c>
      <c r="E75" s="13">
        <v>0</v>
      </c>
      <c r="F75" s="13">
        <v>0</v>
      </c>
      <c r="G75" s="13">
        <v>0</v>
      </c>
      <c r="H75" s="14">
        <f t="shared" si="7"/>
        <v>1388</v>
      </c>
      <c r="I75" s="14">
        <f t="shared" si="8"/>
        <v>339</v>
      </c>
      <c r="J75" s="20"/>
    </row>
    <row r="76" spans="1:10" ht="12.95" customHeight="1">
      <c r="A76" s="14" t="s">
        <v>50</v>
      </c>
      <c r="B76" s="13">
        <v>1058</v>
      </c>
      <c r="C76" s="13">
        <v>10807</v>
      </c>
      <c r="D76" s="13">
        <v>0</v>
      </c>
      <c r="E76" s="13">
        <v>0</v>
      </c>
      <c r="F76" s="13">
        <v>8</v>
      </c>
      <c r="G76" s="13">
        <v>584</v>
      </c>
      <c r="H76" s="14">
        <f t="shared" si="7"/>
        <v>1066</v>
      </c>
      <c r="I76" s="14">
        <f t="shared" si="8"/>
        <v>11391</v>
      </c>
      <c r="J76" s="20"/>
    </row>
    <row r="77" spans="1:10" ht="12.95" customHeight="1">
      <c r="A77" s="14" t="s">
        <v>51</v>
      </c>
      <c r="B77" s="13">
        <v>1435</v>
      </c>
      <c r="C77" s="13">
        <v>807</v>
      </c>
      <c r="D77" s="13">
        <v>0</v>
      </c>
      <c r="E77" s="13">
        <v>0</v>
      </c>
      <c r="F77" s="13">
        <v>406</v>
      </c>
      <c r="G77" s="13">
        <v>438</v>
      </c>
      <c r="H77" s="14">
        <f t="shared" si="7"/>
        <v>1841</v>
      </c>
      <c r="I77" s="14">
        <f t="shared" si="8"/>
        <v>1245</v>
      </c>
      <c r="J77" s="20"/>
    </row>
    <row r="78" spans="1:10" ht="12.95" customHeight="1">
      <c r="A78" s="14" t="s">
        <v>52</v>
      </c>
      <c r="B78" s="13">
        <v>6500</v>
      </c>
      <c r="C78" s="13">
        <v>4687</v>
      </c>
      <c r="D78" s="13">
        <v>1510</v>
      </c>
      <c r="E78" s="13">
        <v>199</v>
      </c>
      <c r="F78" s="13">
        <v>1519</v>
      </c>
      <c r="G78" s="13">
        <v>1671</v>
      </c>
      <c r="H78" s="14">
        <f t="shared" si="7"/>
        <v>9529</v>
      </c>
      <c r="I78" s="14">
        <f t="shared" si="8"/>
        <v>6557</v>
      </c>
      <c r="J78" s="20"/>
    </row>
    <row r="79" spans="1:10" ht="12.95" customHeight="1">
      <c r="A79" s="14" t="s">
        <v>53</v>
      </c>
      <c r="B79" s="13">
        <v>1247</v>
      </c>
      <c r="C79" s="13">
        <v>1551</v>
      </c>
      <c r="D79" s="13">
        <v>0</v>
      </c>
      <c r="E79" s="13">
        <v>0</v>
      </c>
      <c r="F79" s="13">
        <v>161</v>
      </c>
      <c r="G79" s="13">
        <v>689</v>
      </c>
      <c r="H79" s="14">
        <f t="shared" si="7"/>
        <v>1408</v>
      </c>
      <c r="I79" s="14">
        <f t="shared" si="8"/>
        <v>2240</v>
      </c>
      <c r="J79" s="20"/>
    </row>
    <row r="80" spans="1:10" ht="12.95" customHeight="1">
      <c r="A80" s="14" t="s">
        <v>54</v>
      </c>
      <c r="B80" s="13">
        <v>768</v>
      </c>
      <c r="C80" s="13">
        <v>175</v>
      </c>
      <c r="D80" s="13">
        <v>0</v>
      </c>
      <c r="E80" s="13">
        <v>0</v>
      </c>
      <c r="F80" s="13">
        <v>160</v>
      </c>
      <c r="G80" s="13">
        <v>44</v>
      </c>
      <c r="H80" s="14">
        <f t="shared" si="7"/>
        <v>928</v>
      </c>
      <c r="I80" s="14">
        <f t="shared" si="8"/>
        <v>219</v>
      </c>
      <c r="J80" s="20"/>
    </row>
    <row r="81" spans="1:10" ht="12.95" customHeight="1">
      <c r="A81" s="14" t="s">
        <v>55</v>
      </c>
      <c r="B81" s="13">
        <v>6037</v>
      </c>
      <c r="C81" s="13">
        <v>948</v>
      </c>
      <c r="D81" s="13">
        <v>1299</v>
      </c>
      <c r="E81" s="13">
        <v>4</v>
      </c>
      <c r="F81" s="13">
        <v>3822</v>
      </c>
      <c r="G81" s="13">
        <v>1229</v>
      </c>
      <c r="H81" s="14">
        <f t="shared" si="7"/>
        <v>11158</v>
      </c>
      <c r="I81" s="14">
        <f t="shared" si="8"/>
        <v>2181</v>
      </c>
      <c r="J81" s="20"/>
    </row>
    <row r="82" spans="1:10" ht="12.95" customHeight="1">
      <c r="A82" s="14" t="s">
        <v>56</v>
      </c>
      <c r="B82" s="13">
        <v>2702</v>
      </c>
      <c r="C82" s="13">
        <v>1254</v>
      </c>
      <c r="D82" s="13">
        <v>0</v>
      </c>
      <c r="E82" s="13">
        <v>0</v>
      </c>
      <c r="F82" s="13">
        <v>3614</v>
      </c>
      <c r="G82" s="13">
        <v>11584</v>
      </c>
      <c r="H82" s="14">
        <f t="shared" si="7"/>
        <v>6316</v>
      </c>
      <c r="I82" s="14">
        <f t="shared" si="8"/>
        <v>12838</v>
      </c>
      <c r="J82" s="20"/>
    </row>
    <row r="83" spans="1:10" ht="12.95" customHeight="1">
      <c r="A83" s="14" t="s">
        <v>57</v>
      </c>
      <c r="B83" s="13">
        <v>991</v>
      </c>
      <c r="C83" s="13">
        <v>9</v>
      </c>
      <c r="D83" s="13">
        <v>0</v>
      </c>
      <c r="E83" s="13">
        <v>0</v>
      </c>
      <c r="F83" s="13">
        <v>0</v>
      </c>
      <c r="G83" s="13">
        <v>0</v>
      </c>
      <c r="H83" s="14">
        <f t="shared" si="7"/>
        <v>991</v>
      </c>
      <c r="I83" s="14">
        <f t="shared" si="8"/>
        <v>9</v>
      </c>
      <c r="J83" s="20"/>
    </row>
    <row r="84" spans="1:10" ht="12.95" customHeight="1">
      <c r="A84" s="14" t="s">
        <v>58</v>
      </c>
      <c r="B84" s="13">
        <v>1056</v>
      </c>
      <c r="C84" s="13">
        <v>154</v>
      </c>
      <c r="D84" s="13">
        <v>0</v>
      </c>
      <c r="E84" s="13">
        <v>0</v>
      </c>
      <c r="F84" s="13">
        <v>0</v>
      </c>
      <c r="G84" s="13">
        <v>0</v>
      </c>
      <c r="H84" s="14">
        <f t="shared" si="7"/>
        <v>1056</v>
      </c>
      <c r="I84" s="14">
        <f t="shared" si="8"/>
        <v>154</v>
      </c>
      <c r="J84" s="20"/>
    </row>
    <row r="85" spans="1:10" ht="12.95" customHeight="1">
      <c r="A85" s="14" t="s">
        <v>59</v>
      </c>
      <c r="B85" s="13">
        <v>829</v>
      </c>
      <c r="C85" s="13">
        <v>170</v>
      </c>
      <c r="D85" s="13">
        <v>0</v>
      </c>
      <c r="E85" s="13">
        <v>0</v>
      </c>
      <c r="F85" s="13">
        <v>818</v>
      </c>
      <c r="G85" s="13">
        <v>507</v>
      </c>
      <c r="H85" s="14">
        <f t="shared" si="7"/>
        <v>1647</v>
      </c>
      <c r="I85" s="14">
        <f t="shared" si="8"/>
        <v>677</v>
      </c>
      <c r="J85" s="20"/>
    </row>
    <row r="86" spans="1:10" ht="12.95" customHeight="1">
      <c r="A86" s="14" t="s">
        <v>19</v>
      </c>
      <c r="B86" s="20">
        <f>SUM(B62:B85)</f>
        <v>52146</v>
      </c>
      <c r="C86" s="20">
        <f t="shared" ref="C86:I86" si="9">SUM(C62:C85)</f>
        <v>35182</v>
      </c>
      <c r="D86" s="20">
        <f t="shared" si="9"/>
        <v>2809</v>
      </c>
      <c r="E86" s="20">
        <f t="shared" si="9"/>
        <v>203</v>
      </c>
      <c r="F86" s="20">
        <f t="shared" si="9"/>
        <v>14338</v>
      </c>
      <c r="G86" s="20">
        <f t="shared" si="9"/>
        <v>21181</v>
      </c>
      <c r="H86" s="20">
        <f t="shared" si="9"/>
        <v>69293</v>
      </c>
      <c r="I86" s="20">
        <f t="shared" si="9"/>
        <v>56566</v>
      </c>
      <c r="J86" s="20"/>
    </row>
    <row r="87" spans="1:10" ht="12.95" customHeight="1"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36.950000000000003" customHeight="1">
      <c r="A88" s="19" t="s">
        <v>60</v>
      </c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95" customHeight="1">
      <c r="A89" s="19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95" customHeight="1">
      <c r="A90" s="14" t="s">
        <v>61</v>
      </c>
      <c r="B90" s="20">
        <v>328</v>
      </c>
      <c r="C90" s="20">
        <v>3</v>
      </c>
      <c r="D90" s="20">
        <v>0</v>
      </c>
      <c r="E90" s="20">
        <v>0</v>
      </c>
      <c r="F90" s="20">
        <v>0</v>
      </c>
      <c r="G90" s="20">
        <v>0</v>
      </c>
      <c r="H90" s="21">
        <f>B90+D90+F90</f>
        <v>328</v>
      </c>
      <c r="I90" s="21">
        <f>G90+E90+C90</f>
        <v>3</v>
      </c>
      <c r="J90" s="20"/>
    </row>
    <row r="91" spans="1:10" ht="12.95" customHeight="1">
      <c r="A91" s="22" t="s">
        <v>62</v>
      </c>
      <c r="B91" s="30">
        <v>927</v>
      </c>
      <c r="C91" s="30">
        <v>661</v>
      </c>
      <c r="D91" s="30">
        <v>0</v>
      </c>
      <c r="E91" s="30">
        <v>0</v>
      </c>
      <c r="F91" s="30">
        <v>0</v>
      </c>
      <c r="G91" s="30">
        <v>0</v>
      </c>
      <c r="H91" s="21">
        <f>B91+D91+F91</f>
        <v>927</v>
      </c>
      <c r="I91" s="21">
        <f>G91+E91+C91</f>
        <v>661</v>
      </c>
      <c r="J91" s="20"/>
    </row>
    <row r="92" spans="1:10" ht="12.95" customHeight="1">
      <c r="A92" s="14" t="s">
        <v>19</v>
      </c>
      <c r="B92" s="20">
        <f t="shared" ref="B92:G92" si="10">SUM(B90:B91)</f>
        <v>1255</v>
      </c>
      <c r="C92" s="20">
        <f t="shared" si="10"/>
        <v>664</v>
      </c>
      <c r="D92" s="20">
        <f t="shared" si="10"/>
        <v>0</v>
      </c>
      <c r="E92" s="20">
        <f t="shared" si="10"/>
        <v>0</v>
      </c>
      <c r="F92" s="20">
        <f t="shared" si="10"/>
        <v>0</v>
      </c>
      <c r="G92" s="20">
        <f t="shared" si="10"/>
        <v>0</v>
      </c>
      <c r="H92" s="20">
        <f>SUM(B92+D92+F92)</f>
        <v>1255</v>
      </c>
      <c r="I92" s="20">
        <f>SUM(C92+E92+G92)</f>
        <v>664</v>
      </c>
      <c r="J92" s="20"/>
    </row>
    <row r="93" spans="1:10" ht="12.95" customHeight="1"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22.5">
      <c r="A94" s="31" t="s">
        <v>63</v>
      </c>
      <c r="B94" s="20">
        <f t="shared" ref="B94:I94" si="11">SUM(B86+B92)</f>
        <v>53401</v>
      </c>
      <c r="C94" s="20">
        <f t="shared" si="11"/>
        <v>35846</v>
      </c>
      <c r="D94" s="20">
        <f t="shared" si="11"/>
        <v>2809</v>
      </c>
      <c r="E94" s="20">
        <f t="shared" si="11"/>
        <v>203</v>
      </c>
      <c r="F94" s="20">
        <f t="shared" si="11"/>
        <v>14338</v>
      </c>
      <c r="G94" s="20">
        <f t="shared" si="11"/>
        <v>21181</v>
      </c>
      <c r="H94" s="20">
        <f t="shared" si="11"/>
        <v>70548</v>
      </c>
      <c r="I94" s="20">
        <f t="shared" si="11"/>
        <v>57230</v>
      </c>
      <c r="J94" s="20"/>
    </row>
    <row r="95" spans="1:10" ht="12.95" customHeight="1"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95" customHeight="1" thickBot="1">
      <c r="A96" s="14" t="s">
        <v>64</v>
      </c>
      <c r="B96" s="20">
        <f t="shared" ref="B96:G96" si="12">SUM(B50+B94)</f>
        <v>183105</v>
      </c>
      <c r="C96" s="20">
        <f t="shared" si="12"/>
        <v>109397</v>
      </c>
      <c r="D96" s="20">
        <f t="shared" si="12"/>
        <v>5639</v>
      </c>
      <c r="E96" s="20">
        <f t="shared" si="12"/>
        <v>246</v>
      </c>
      <c r="F96" s="20">
        <f t="shared" si="12"/>
        <v>22562</v>
      </c>
      <c r="G96" s="20">
        <f t="shared" si="12"/>
        <v>35751</v>
      </c>
      <c r="H96" s="20">
        <f>SUM(B96+D96+F96)</f>
        <v>211306</v>
      </c>
      <c r="I96" s="20">
        <f>SUM(C96+E96+G96)</f>
        <v>145394</v>
      </c>
      <c r="J96" s="20"/>
    </row>
    <row r="97" spans="1:9" ht="12.95" customHeight="1" thickTop="1">
      <c r="A97" s="15" t="s">
        <v>65</v>
      </c>
      <c r="B97" s="32"/>
      <c r="C97" s="32"/>
      <c r="D97" s="32"/>
      <c r="E97" s="32"/>
      <c r="F97" s="32"/>
      <c r="G97" s="32"/>
      <c r="H97" s="32"/>
      <c r="I97" s="32"/>
    </row>
    <row r="98" spans="1:9" ht="12.95" customHeight="1">
      <c r="A98" s="14" t="s">
        <v>36</v>
      </c>
      <c r="I98" s="20"/>
    </row>
    <row r="99" spans="1:9" ht="12.95" customHeight="1">
      <c r="I99" s="20"/>
    </row>
  </sheetData>
  <mergeCells count="1">
    <mergeCell ref="A54:I54"/>
  </mergeCells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9"/>
  <sheetViews>
    <sheetView showOutlineSymbols="0" zoomScaleNormal="87" workbookViewId="0">
      <selection activeCell="K9" sqref="K9"/>
    </sheetView>
  </sheetViews>
  <sheetFormatPr defaultColWidth="15.796875" defaultRowHeight="11.25"/>
  <cols>
    <col min="1" max="1" width="48.3984375" style="14" customWidth="1"/>
    <col min="2" max="3" width="10.796875" style="14" customWidth="1"/>
    <col min="4" max="5" width="13" style="14" customWidth="1"/>
    <col min="6" max="9" width="10.796875" style="14" customWidth="1"/>
    <col min="10" max="16384" width="15.796875" style="14"/>
  </cols>
  <sheetData>
    <row r="1" spans="1:10" ht="12.95" customHeight="1">
      <c r="A1" s="14" t="s">
        <v>66</v>
      </c>
    </row>
    <row r="2" spans="1:10" ht="12.95" customHeight="1">
      <c r="A2" s="14" t="s">
        <v>82</v>
      </c>
    </row>
    <row r="3" spans="1:10" ht="12.95" customHeight="1" thickBot="1"/>
    <row r="4" spans="1:10" ht="12.75" customHeight="1" thickTop="1">
      <c r="A4" s="15"/>
      <c r="B4" s="16" t="s">
        <v>0</v>
      </c>
      <c r="C4" s="16"/>
      <c r="D4" s="16" t="s">
        <v>1</v>
      </c>
      <c r="E4" s="16"/>
      <c r="F4" s="16" t="s">
        <v>2</v>
      </c>
      <c r="G4" s="16"/>
      <c r="H4" s="16" t="s">
        <v>3</v>
      </c>
      <c r="I4" s="16"/>
    </row>
    <row r="5" spans="1:10" ht="12.75" customHeight="1">
      <c r="B5" s="17" t="s">
        <v>4</v>
      </c>
      <c r="C5" s="17" t="s">
        <v>5</v>
      </c>
      <c r="D5" s="17" t="s">
        <v>4</v>
      </c>
      <c r="E5" s="17" t="s">
        <v>5</v>
      </c>
      <c r="F5" s="17" t="s">
        <v>4</v>
      </c>
      <c r="G5" s="17" t="s">
        <v>5</v>
      </c>
      <c r="H5" s="17" t="s">
        <v>4</v>
      </c>
      <c r="I5" s="17" t="s">
        <v>5</v>
      </c>
    </row>
    <row r="6" spans="1:10" ht="12.75" customHeight="1">
      <c r="A6" s="14" t="s">
        <v>6</v>
      </c>
      <c r="B6" s="17" t="s">
        <v>7</v>
      </c>
      <c r="C6" s="17" t="s">
        <v>7</v>
      </c>
      <c r="D6" s="17" t="s">
        <v>7</v>
      </c>
      <c r="E6" s="17" t="s">
        <v>7</v>
      </c>
      <c r="F6" s="17" t="s">
        <v>7</v>
      </c>
      <c r="G6" s="17" t="s">
        <v>7</v>
      </c>
      <c r="H6" s="17" t="s">
        <v>7</v>
      </c>
      <c r="I6" s="17" t="s">
        <v>7</v>
      </c>
    </row>
    <row r="7" spans="1:10" ht="12.9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10" ht="25.5" customHeight="1">
      <c r="A8" s="19" t="s">
        <v>8</v>
      </c>
      <c r="H8" s="20"/>
    </row>
    <row r="9" spans="1:10" ht="12.95" customHeight="1">
      <c r="A9" s="19"/>
      <c r="H9" s="20"/>
    </row>
    <row r="10" spans="1:10" ht="12.95" customHeight="1">
      <c r="A10" s="14" t="s">
        <v>9</v>
      </c>
      <c r="B10" s="14">
        <f>'Table 31 - FT and PT Enrollment'!B10-'Table 31 - FT and PT Enroll 08'!B10</f>
        <v>-91</v>
      </c>
      <c r="C10" s="14">
        <f>'Table 31 - FT and PT Enrollment'!C10-'Table 31 - FT and PT Enroll 08'!C10</f>
        <v>-97</v>
      </c>
      <c r="D10" s="14">
        <f>'Table 31 - FT and PT Enrollment'!D10-'Table 31 - FT and PT Enroll 08'!D10</f>
        <v>0</v>
      </c>
      <c r="E10" s="14">
        <f>'Table 31 - FT and PT Enrollment'!E10-'Table 31 - FT and PT Enroll 08'!E10</f>
        <v>0</v>
      </c>
      <c r="F10" s="14">
        <f>'Table 31 - FT and PT Enrollment'!F10-'Table 31 - FT and PT Enroll 08'!F10</f>
        <v>15</v>
      </c>
      <c r="G10" s="14">
        <f>'Table 31 - FT and PT Enrollment'!G10-'Table 31 - FT and PT Enroll 08'!G10</f>
        <v>35</v>
      </c>
      <c r="H10" s="14">
        <f>'Table 31 - FT and PT Enrollment'!H10-'Table 31 - FT and PT Enroll 08'!H10</f>
        <v>-76</v>
      </c>
      <c r="I10" s="14">
        <f>'Table 31 - FT and PT Enrollment'!I10-'Table 31 - FT and PT Enroll 08'!I10</f>
        <v>-62</v>
      </c>
      <c r="J10" s="20"/>
    </row>
    <row r="11" spans="1:10" ht="12.95" customHeight="1">
      <c r="A11" s="14" t="s">
        <v>10</v>
      </c>
      <c r="B11" s="14">
        <f>'Table 31 - FT and PT Enrollment'!B11-'Table 31 - FT and PT Enroll 08'!B11</f>
        <v>191</v>
      </c>
      <c r="C11" s="14">
        <f>'Table 31 - FT and PT Enrollment'!C11-'Table 31 - FT and PT Enroll 08'!C11</f>
        <v>32</v>
      </c>
      <c r="D11" s="14">
        <f>'Table 31 - FT and PT Enrollment'!D11-'Table 31 - FT and PT Enroll 08'!D11</f>
        <v>0</v>
      </c>
      <c r="E11" s="14">
        <f>'Table 31 - FT and PT Enrollment'!E11-'Table 31 - FT and PT Enroll 08'!E11</f>
        <v>0</v>
      </c>
      <c r="F11" s="14">
        <f>'Table 31 - FT and PT Enrollment'!F11-'Table 31 - FT and PT Enroll 08'!F11</f>
        <v>1</v>
      </c>
      <c r="G11" s="14">
        <f>'Table 31 - FT and PT Enrollment'!G11-'Table 31 - FT and PT Enroll 08'!G11</f>
        <v>16</v>
      </c>
      <c r="H11" s="14">
        <f>'Table 31 - FT and PT Enrollment'!H11-'Table 31 - FT and PT Enroll 08'!H11</f>
        <v>192</v>
      </c>
      <c r="I11" s="14">
        <f>'Table 31 - FT and PT Enrollment'!I11-'Table 31 - FT and PT Enroll 08'!I11</f>
        <v>48</v>
      </c>
      <c r="J11" s="20"/>
    </row>
    <row r="12" spans="1:10" ht="12.95" customHeight="1">
      <c r="A12" s="22" t="s">
        <v>80</v>
      </c>
      <c r="B12" s="14">
        <f>'Table 31 - FT and PT Enrollment'!B12-'Table 31 - FT and PT Enroll 08'!B12</f>
        <v>-307</v>
      </c>
      <c r="C12" s="14">
        <f>'Table 31 - FT and PT Enrollment'!C12-'Table 31 - FT and PT Enroll 08'!C12</f>
        <v>995</v>
      </c>
      <c r="D12" s="14">
        <f>'Table 31 - FT and PT Enrollment'!D12-'Table 31 - FT and PT Enroll 08'!D12</f>
        <v>0</v>
      </c>
      <c r="E12" s="14">
        <f>'Table 31 - FT and PT Enrollment'!E12-'Table 31 - FT and PT Enroll 08'!E12</f>
        <v>0</v>
      </c>
      <c r="F12" s="14">
        <f>'Table 31 - FT and PT Enrollment'!F12-'Table 31 - FT and PT Enroll 08'!F12</f>
        <v>-701</v>
      </c>
      <c r="G12" s="14">
        <f>'Table 31 - FT and PT Enrollment'!G12-'Table 31 - FT and PT Enroll 08'!G12</f>
        <v>-552</v>
      </c>
      <c r="H12" s="14">
        <f>'Table 31 - FT and PT Enrollment'!H12-'Table 31 - FT and PT Enroll 08'!H12</f>
        <v>-1008</v>
      </c>
      <c r="I12" s="14">
        <f>'Table 31 - FT and PT Enrollment'!I12-'Table 31 - FT and PT Enroll 08'!I12</f>
        <v>443</v>
      </c>
      <c r="J12" s="20"/>
    </row>
    <row r="13" spans="1:10" ht="12.95" customHeight="1">
      <c r="A13" s="14" t="s">
        <v>11</v>
      </c>
      <c r="B13" s="14">
        <f>'Table 31 - FT and PT Enrollment'!B13-'Table 31 - FT and PT Enroll 08'!B13</f>
        <v>9603</v>
      </c>
      <c r="C13" s="14">
        <f>'Table 31 - FT and PT Enrollment'!C13-'Table 31 - FT and PT Enroll 08'!C13</f>
        <v>2365</v>
      </c>
      <c r="D13" s="14">
        <f>'Table 31 - FT and PT Enrollment'!D13-'Table 31 - FT and PT Enroll 08'!D13</f>
        <v>0</v>
      </c>
      <c r="E13" s="14">
        <f>'Table 31 - FT and PT Enrollment'!E13-'Table 31 - FT and PT Enroll 08'!E13</f>
        <v>0</v>
      </c>
      <c r="F13" s="14">
        <f>'Table 31 - FT and PT Enrollment'!F13-'Table 31 - FT and PT Enroll 08'!F13</f>
        <v>1682</v>
      </c>
      <c r="G13" s="14">
        <f>'Table 31 - FT and PT Enrollment'!G13-'Table 31 - FT and PT Enroll 08'!G13</f>
        <v>1497</v>
      </c>
      <c r="H13" s="14">
        <f>'Table 31 - FT and PT Enrollment'!H13-'Table 31 - FT and PT Enroll 08'!H13</f>
        <v>11285</v>
      </c>
      <c r="I13" s="14">
        <f>'Table 31 - FT and PT Enrollment'!I13-'Table 31 - FT and PT Enroll 08'!I13</f>
        <v>3862</v>
      </c>
      <c r="J13" s="20"/>
    </row>
    <row r="14" spans="1:10" ht="12.95" customHeight="1">
      <c r="A14" s="14" t="s">
        <v>70</v>
      </c>
      <c r="B14" s="14">
        <f>'Table 31 - FT and PT Enrollment'!B14-'Table 31 - FT and PT Enroll 08'!B14</f>
        <v>-7805</v>
      </c>
      <c r="C14" s="14">
        <f>'Table 31 - FT and PT Enrollment'!C14-'Table 31 - FT and PT Enroll 08'!C14</f>
        <v>-2965</v>
      </c>
      <c r="D14" s="14">
        <f>'Table 31 - FT and PT Enrollment'!D14-'Table 31 - FT and PT Enroll 08'!D14</f>
        <v>0</v>
      </c>
      <c r="E14" s="14">
        <f>'Table 31 - FT and PT Enrollment'!E14-'Table 31 - FT and PT Enroll 08'!E14</f>
        <v>0</v>
      </c>
      <c r="F14" s="14">
        <f>'Table 31 - FT and PT Enrollment'!F14-'Table 31 - FT and PT Enroll 08'!F14</f>
        <v>-384</v>
      </c>
      <c r="G14" s="14">
        <f>'Table 31 - FT and PT Enrollment'!G14-'Table 31 - FT and PT Enroll 08'!G14</f>
        <v>-1131</v>
      </c>
      <c r="H14" s="14">
        <f>'Table 31 - FT and PT Enrollment'!H14-'Table 31 - FT and PT Enroll 08'!H14</f>
        <v>-8189</v>
      </c>
      <c r="I14" s="14">
        <f>'Table 31 - FT and PT Enrollment'!I14-'Table 31 - FT and PT Enroll 08'!I14</f>
        <v>-4096</v>
      </c>
      <c r="J14" s="20"/>
    </row>
    <row r="15" spans="1:10" ht="12.95" customHeight="1">
      <c r="A15" s="14" t="s">
        <v>12</v>
      </c>
      <c r="B15" s="14">
        <f>'Table 31 - FT and PT Enrollment'!B15-'Table 31 - FT and PT Enroll 08'!B15</f>
        <v>538</v>
      </c>
      <c r="C15" s="14">
        <f>'Table 31 - FT and PT Enrollment'!C15-'Table 31 - FT and PT Enroll 08'!C15</f>
        <v>-4</v>
      </c>
      <c r="D15" s="14">
        <f>'Table 31 - FT and PT Enrollment'!D15-'Table 31 - FT and PT Enroll 08'!D15</f>
        <v>0</v>
      </c>
      <c r="E15" s="14">
        <f>'Table 31 - FT and PT Enrollment'!E15-'Table 31 - FT and PT Enroll 08'!E15</f>
        <v>0</v>
      </c>
      <c r="F15" s="14">
        <f>'Table 31 - FT and PT Enrollment'!F15-'Table 31 - FT and PT Enroll 08'!F15</f>
        <v>12</v>
      </c>
      <c r="G15" s="14">
        <f>'Table 31 - FT and PT Enrollment'!G15-'Table 31 - FT and PT Enroll 08'!G15</f>
        <v>45</v>
      </c>
      <c r="H15" s="14">
        <f>'Table 31 - FT and PT Enrollment'!H15-'Table 31 - FT and PT Enroll 08'!H15</f>
        <v>550</v>
      </c>
      <c r="I15" s="14">
        <f>'Table 31 - FT and PT Enrollment'!I15-'Table 31 - FT and PT Enroll 08'!I15</f>
        <v>41</v>
      </c>
      <c r="J15" s="20"/>
    </row>
    <row r="16" spans="1:10" ht="12.95" customHeight="1">
      <c r="A16" s="14" t="s">
        <v>13</v>
      </c>
      <c r="B16" s="14">
        <f>'Table 31 - FT and PT Enrollment'!B16-'Table 31 - FT and PT Enroll 08'!B16</f>
        <v>247</v>
      </c>
      <c r="C16" s="14">
        <f>'Table 31 - FT and PT Enrollment'!C16-'Table 31 - FT and PT Enroll 08'!C16</f>
        <v>172</v>
      </c>
      <c r="D16" s="14">
        <f>'Table 31 - FT and PT Enrollment'!D16-'Table 31 - FT and PT Enroll 08'!D16</f>
        <v>0</v>
      </c>
      <c r="E16" s="14">
        <f>'Table 31 - FT and PT Enrollment'!E16-'Table 31 - FT and PT Enroll 08'!E16</f>
        <v>0</v>
      </c>
      <c r="F16" s="14">
        <f>'Table 31 - FT and PT Enrollment'!F16-'Table 31 - FT and PT Enroll 08'!F16</f>
        <v>10</v>
      </c>
      <c r="G16" s="14">
        <f>'Table 31 - FT and PT Enrollment'!G16-'Table 31 - FT and PT Enroll 08'!G16</f>
        <v>-188</v>
      </c>
      <c r="H16" s="14">
        <f>'Table 31 - FT and PT Enrollment'!H16-'Table 31 - FT and PT Enroll 08'!H16</f>
        <v>257</v>
      </c>
      <c r="I16" s="14">
        <f>'Table 31 - FT and PT Enrollment'!I16-'Table 31 - FT and PT Enroll 08'!I16</f>
        <v>-16</v>
      </c>
      <c r="J16" s="20"/>
    </row>
    <row r="17" spans="1:10" ht="12.95" customHeight="1">
      <c r="A17" s="14" t="s">
        <v>14</v>
      </c>
      <c r="B17" s="14">
        <f>'Table 31 - FT and PT Enrollment'!B17-'Table 31 - FT and PT Enroll 08'!B17</f>
        <v>759</v>
      </c>
      <c r="C17" s="14">
        <f>'Table 31 - FT and PT Enrollment'!C17-'Table 31 - FT and PT Enroll 08'!C17</f>
        <v>-110</v>
      </c>
      <c r="D17" s="14">
        <f>'Table 31 - FT and PT Enrollment'!D17-'Table 31 - FT and PT Enroll 08'!D17</f>
        <v>0</v>
      </c>
      <c r="E17" s="14">
        <f>'Table 31 - FT and PT Enrollment'!E17-'Table 31 - FT and PT Enroll 08'!E17</f>
        <v>0</v>
      </c>
      <c r="F17" s="14">
        <f>'Table 31 - FT and PT Enrollment'!F17-'Table 31 - FT and PT Enroll 08'!F17</f>
        <v>86</v>
      </c>
      <c r="G17" s="14">
        <f>'Table 31 - FT and PT Enrollment'!G17-'Table 31 - FT and PT Enroll 08'!G17</f>
        <v>-434</v>
      </c>
      <c r="H17" s="14">
        <f>'Table 31 - FT and PT Enrollment'!H17-'Table 31 - FT and PT Enroll 08'!H17</f>
        <v>845</v>
      </c>
      <c r="I17" s="14">
        <f>'Table 31 - FT and PT Enrollment'!I17-'Table 31 - FT and PT Enroll 08'!I17</f>
        <v>-544</v>
      </c>
      <c r="J17" s="20"/>
    </row>
    <row r="18" spans="1:10" ht="12.95" customHeight="1">
      <c r="A18" s="14" t="s">
        <v>15</v>
      </c>
      <c r="B18" s="14">
        <f>'Table 31 - FT and PT Enrollment'!B18-'Table 31 - FT and PT Enroll 08'!B18</f>
        <v>14</v>
      </c>
      <c r="C18" s="14">
        <f>'Table 31 - FT and PT Enrollment'!C18-'Table 31 - FT and PT Enroll 08'!C18</f>
        <v>89</v>
      </c>
      <c r="D18" s="14">
        <f>'Table 31 - FT and PT Enrollment'!D18-'Table 31 - FT and PT Enroll 08'!D18</f>
        <v>0</v>
      </c>
      <c r="E18" s="14">
        <f>'Table 31 - FT and PT Enrollment'!E18-'Table 31 - FT and PT Enroll 08'!E18</f>
        <v>0</v>
      </c>
      <c r="F18" s="14">
        <f>'Table 31 - FT and PT Enrollment'!F18-'Table 31 - FT and PT Enroll 08'!F18</f>
        <v>58</v>
      </c>
      <c r="G18" s="14">
        <f>'Table 31 - FT and PT Enrollment'!G18-'Table 31 - FT and PT Enroll 08'!G18</f>
        <v>9</v>
      </c>
      <c r="H18" s="14">
        <f>'Table 31 - FT and PT Enrollment'!H18-'Table 31 - FT and PT Enroll 08'!H18</f>
        <v>72</v>
      </c>
      <c r="I18" s="14">
        <f>'Table 31 - FT and PT Enrollment'!I18-'Table 31 - FT and PT Enroll 08'!I18</f>
        <v>98</v>
      </c>
      <c r="J18" s="20"/>
    </row>
    <row r="19" spans="1:10" ht="12.95" customHeight="1">
      <c r="A19" s="14" t="s">
        <v>71</v>
      </c>
      <c r="B19" s="14">
        <f>'Table 31 - FT and PT Enrollment'!B19-'Table 31 - FT and PT Enroll 08'!B19</f>
        <v>309</v>
      </c>
      <c r="C19" s="14">
        <f>'Table 31 - FT and PT Enrollment'!C19-'Table 31 - FT and PT Enroll 08'!C19</f>
        <v>-180</v>
      </c>
      <c r="D19" s="14">
        <f>'Table 31 - FT and PT Enrollment'!D19-'Table 31 - FT and PT Enroll 08'!D19</f>
        <v>0</v>
      </c>
      <c r="E19" s="14">
        <f>'Table 31 - FT and PT Enrollment'!E19-'Table 31 - FT and PT Enroll 08'!E19</f>
        <v>0</v>
      </c>
      <c r="F19" s="14">
        <f>'Table 31 - FT and PT Enrollment'!F19-'Table 31 - FT and PT Enroll 08'!F19</f>
        <v>133</v>
      </c>
      <c r="G19" s="14">
        <f>'Table 31 - FT and PT Enrollment'!G19-'Table 31 - FT and PT Enroll 08'!G19</f>
        <v>21</v>
      </c>
      <c r="H19" s="14">
        <f>'Table 31 - FT and PT Enrollment'!H19-'Table 31 - FT and PT Enroll 08'!H19</f>
        <v>442</v>
      </c>
      <c r="I19" s="14">
        <f>'Table 31 - FT and PT Enrollment'!I19-'Table 31 - FT and PT Enroll 08'!I19</f>
        <v>-159</v>
      </c>
      <c r="J19" s="20"/>
    </row>
    <row r="20" spans="1:10" ht="12.95" customHeight="1">
      <c r="A20" s="14" t="s">
        <v>16</v>
      </c>
      <c r="B20" s="14">
        <f>'Table 31 - FT and PT Enrollment'!B20-'Table 31 - FT and PT Enroll 08'!B20</f>
        <v>1812</v>
      </c>
      <c r="C20" s="14">
        <f>'Table 31 - FT and PT Enrollment'!C20-'Table 31 - FT and PT Enroll 08'!C20</f>
        <v>42</v>
      </c>
      <c r="D20" s="14">
        <f>'Table 31 - FT and PT Enrollment'!D20-'Table 31 - FT and PT Enroll 08'!D20</f>
        <v>71</v>
      </c>
      <c r="E20" s="14">
        <f>'Table 31 - FT and PT Enrollment'!E20-'Table 31 - FT and PT Enroll 08'!E20</f>
        <v>0</v>
      </c>
      <c r="F20" s="14">
        <f>'Table 31 - FT and PT Enrollment'!F20-'Table 31 - FT and PT Enroll 08'!F20</f>
        <v>216</v>
      </c>
      <c r="G20" s="14">
        <f>'Table 31 - FT and PT Enrollment'!G20-'Table 31 - FT and PT Enroll 08'!G20</f>
        <v>70</v>
      </c>
      <c r="H20" s="14">
        <f>'Table 31 - FT and PT Enrollment'!H20-'Table 31 - FT and PT Enroll 08'!H20</f>
        <v>2099</v>
      </c>
      <c r="I20" s="14">
        <f>'Table 31 - FT and PT Enrollment'!I20-'Table 31 - FT and PT Enroll 08'!I20</f>
        <v>112</v>
      </c>
      <c r="J20" s="20"/>
    </row>
    <row r="21" spans="1:10" ht="12.95" customHeight="1">
      <c r="A21" s="14" t="s">
        <v>17</v>
      </c>
      <c r="B21" s="14">
        <f>'Table 31 - FT and PT Enrollment'!B21-'Table 31 - FT and PT Enroll 08'!B21</f>
        <v>882</v>
      </c>
      <c r="C21" s="14">
        <f>'Table 31 - FT and PT Enrollment'!C21-'Table 31 - FT and PT Enroll 08'!C21</f>
        <v>-293</v>
      </c>
      <c r="D21" s="14">
        <f>'Table 31 - FT and PT Enrollment'!D21-'Table 31 - FT and PT Enroll 08'!D21</f>
        <v>67</v>
      </c>
      <c r="E21" s="14">
        <f>'Table 31 - FT and PT Enrollment'!E21-'Table 31 - FT and PT Enroll 08'!E21</f>
        <v>-4</v>
      </c>
      <c r="F21" s="14">
        <f>'Table 31 - FT and PT Enrollment'!F21-'Table 31 - FT and PT Enroll 08'!F21</f>
        <v>-3</v>
      </c>
      <c r="G21" s="14">
        <f>'Table 31 - FT and PT Enrollment'!G21-'Table 31 - FT and PT Enroll 08'!G21</f>
        <v>129</v>
      </c>
      <c r="H21" s="14">
        <f>'Table 31 - FT and PT Enrollment'!H21-'Table 31 - FT and PT Enroll 08'!H21</f>
        <v>946</v>
      </c>
      <c r="I21" s="14">
        <f>'Table 31 - FT and PT Enrollment'!I21-'Table 31 - FT and PT Enroll 08'!I21</f>
        <v>-168</v>
      </c>
      <c r="J21" s="20"/>
    </row>
    <row r="22" spans="1:10" ht="12.95" customHeight="1">
      <c r="A22" s="14" t="s">
        <v>18</v>
      </c>
      <c r="B22" s="14">
        <f>'Table 31 - FT and PT Enrollment'!B22-'Table 31 - FT and PT Enroll 08'!B22</f>
        <v>288</v>
      </c>
      <c r="C22" s="14">
        <f>'Table 31 - FT and PT Enrollment'!C22-'Table 31 - FT and PT Enroll 08'!C22</f>
        <v>525</v>
      </c>
      <c r="D22" s="14">
        <f>'Table 31 - FT and PT Enrollment'!D22-'Table 31 - FT and PT Enroll 08'!D22</f>
        <v>-7</v>
      </c>
      <c r="E22" s="14">
        <f>'Table 31 - FT and PT Enrollment'!E22-'Table 31 - FT and PT Enroll 08'!E22</f>
        <v>0</v>
      </c>
      <c r="F22" s="14">
        <f>'Table 31 - FT and PT Enrollment'!F22-'Table 31 - FT and PT Enroll 08'!F22</f>
        <v>77</v>
      </c>
      <c r="G22" s="14">
        <f>'Table 31 - FT and PT Enrollment'!G22-'Table 31 - FT and PT Enroll 08'!G22</f>
        <v>167</v>
      </c>
      <c r="H22" s="14">
        <f>'Table 31 - FT and PT Enrollment'!H22-'Table 31 - FT and PT Enroll 08'!H22</f>
        <v>358</v>
      </c>
      <c r="I22" s="14">
        <f>'Table 31 - FT and PT Enrollment'!I22-'Table 31 - FT and PT Enroll 08'!I22</f>
        <v>692</v>
      </c>
      <c r="J22" s="20"/>
    </row>
    <row r="23" spans="1:10" ht="12.95" customHeight="1">
      <c r="A23" s="14" t="s">
        <v>19</v>
      </c>
      <c r="B23" s="20">
        <f t="shared" ref="B23:F23" si="0">SUM(B10:B22)</f>
        <v>6440</v>
      </c>
      <c r="C23" s="20">
        <f t="shared" si="0"/>
        <v>571</v>
      </c>
      <c r="D23" s="20">
        <f t="shared" si="0"/>
        <v>131</v>
      </c>
      <c r="E23" s="20">
        <f t="shared" si="0"/>
        <v>-4</v>
      </c>
      <c r="F23" s="20">
        <f t="shared" si="0"/>
        <v>1202</v>
      </c>
      <c r="G23" s="14">
        <f>'Table 31 - FT and PT Enrollment'!G23-'Table 31 - FT and PT Enroll 08'!G23</f>
        <v>-316</v>
      </c>
      <c r="H23" s="14">
        <f>'Table 31 - FT and PT Enrollment'!H23-'Table 31 - FT and PT Enroll 08'!H23</f>
        <v>46675</v>
      </c>
      <c r="I23" s="14">
        <f>'Table 31 - FT and PT Enrollment'!I23-'Table 31 - FT and PT Enroll 08'!I23</f>
        <v>157193</v>
      </c>
      <c r="J23" s="20"/>
    </row>
    <row r="24" spans="1:10" ht="12.95" customHeight="1">
      <c r="B24" s="20"/>
      <c r="C24" s="20"/>
      <c r="D24" s="20"/>
      <c r="E24" s="20"/>
      <c r="F24" s="20"/>
      <c r="G24" s="20"/>
      <c r="H24" s="20"/>
      <c r="I24" s="20"/>
    </row>
    <row r="25" spans="1:10" ht="22.5">
      <c r="A25" s="19" t="s">
        <v>20</v>
      </c>
      <c r="B25" s="20"/>
      <c r="C25" s="20"/>
      <c r="D25" s="20"/>
      <c r="E25" s="20"/>
      <c r="F25" s="20"/>
      <c r="G25" s="20"/>
      <c r="H25" s="20"/>
      <c r="I25" s="20"/>
    </row>
    <row r="26" spans="1:10" ht="12.95" customHeight="1">
      <c r="B26" s="20"/>
      <c r="C26" s="20"/>
      <c r="D26" s="20"/>
      <c r="E26" s="20"/>
      <c r="F26" s="20"/>
      <c r="G26" s="20"/>
      <c r="H26" s="20"/>
      <c r="I26" s="20"/>
    </row>
    <row r="27" spans="1:10" ht="12.95" customHeight="1">
      <c r="A27" s="14" t="s">
        <v>21</v>
      </c>
      <c r="B27" s="14">
        <f>'Table 31 - FT and PT Enrollment'!B27-'Table 31 - FT and PT Enroll 08'!B27</f>
        <v>695</v>
      </c>
      <c r="C27" s="14">
        <f>'Table 31 - FT and PT Enrollment'!C27-'Table 31 - FT and PT Enroll 08'!C27</f>
        <v>832</v>
      </c>
      <c r="D27" s="14">
        <f>'Table 31 - FT and PT Enrollment'!D27-'Table 31 - FT and PT Enroll 08'!D27</f>
        <v>0</v>
      </c>
      <c r="E27" s="14">
        <f>'Table 31 - FT and PT Enrollment'!E27-'Table 31 - FT and PT Enroll 08'!E27</f>
        <v>0</v>
      </c>
      <c r="F27" s="14">
        <f>'Table 31 - FT and PT Enrollment'!F27-'Table 31 - FT and PT Enroll 08'!F27</f>
        <v>0</v>
      </c>
      <c r="G27" s="14">
        <f>'Table 31 - FT and PT Enrollment'!G27-'Table 31 - FT and PT Enroll 08'!G27</f>
        <v>0</v>
      </c>
      <c r="H27" s="14">
        <f>'Table 31 - FT and PT Enrollment'!H27-'Table 31 - FT and PT Enroll 08'!H27</f>
        <v>695</v>
      </c>
      <c r="I27" s="14">
        <f>'Table 31 - FT and PT Enrollment'!I27-'Table 31 - FT and PT Enroll 08'!I27</f>
        <v>832</v>
      </c>
      <c r="J27" s="20"/>
    </row>
    <row r="28" spans="1:10" ht="12.95" customHeight="1">
      <c r="A28" s="14" t="s">
        <v>22</v>
      </c>
      <c r="B28" s="14">
        <f>'Table 31 - FT and PT Enrollment'!B28-'Table 31 - FT and PT Enroll 08'!B28</f>
        <v>690</v>
      </c>
      <c r="C28" s="14">
        <f>'Table 31 - FT and PT Enrollment'!C28-'Table 31 - FT and PT Enroll 08'!C28</f>
        <v>190</v>
      </c>
      <c r="D28" s="14">
        <f>'Table 31 - FT and PT Enrollment'!D28-'Table 31 - FT and PT Enroll 08'!D28</f>
        <v>0</v>
      </c>
      <c r="E28" s="14">
        <f>'Table 31 - FT and PT Enrollment'!E28-'Table 31 - FT and PT Enroll 08'!E28</f>
        <v>0</v>
      </c>
      <c r="F28" s="14">
        <f>'Table 31 - FT and PT Enrollment'!F28-'Table 31 - FT and PT Enroll 08'!F28</f>
        <v>0</v>
      </c>
      <c r="G28" s="14">
        <f>'Table 31 - FT and PT Enrollment'!G28-'Table 31 - FT and PT Enroll 08'!G28</f>
        <v>0</v>
      </c>
      <c r="H28" s="14">
        <f>'Table 31 - FT and PT Enrollment'!H28-'Table 31 - FT and PT Enroll 08'!H28</f>
        <v>690</v>
      </c>
      <c r="I28" s="14">
        <f>'Table 31 - FT and PT Enrollment'!I28-'Table 31 - FT and PT Enroll 08'!I28</f>
        <v>190</v>
      </c>
      <c r="J28" s="20"/>
    </row>
    <row r="29" spans="1:10" ht="12.95" customHeight="1">
      <c r="A29" s="14" t="s">
        <v>23</v>
      </c>
      <c r="B29" s="14">
        <f>'Table 31 - FT and PT Enrollment'!B29-'Table 31 - FT and PT Enroll 08'!B29</f>
        <v>735</v>
      </c>
      <c r="C29" s="14">
        <f>'Table 31 - FT and PT Enrollment'!C29-'Table 31 - FT and PT Enroll 08'!C29</f>
        <v>312</v>
      </c>
      <c r="D29" s="14">
        <f>'Table 31 - FT and PT Enrollment'!D29-'Table 31 - FT and PT Enroll 08'!D29</f>
        <v>0</v>
      </c>
      <c r="E29" s="14">
        <f>'Table 31 - FT and PT Enrollment'!E29-'Table 31 - FT and PT Enroll 08'!E29</f>
        <v>0</v>
      </c>
      <c r="F29" s="14">
        <f>'Table 31 - FT and PT Enrollment'!F29-'Table 31 - FT and PT Enroll 08'!F29</f>
        <v>0</v>
      </c>
      <c r="G29" s="14">
        <f>'Table 31 - FT and PT Enrollment'!G29-'Table 31 - FT and PT Enroll 08'!G29</f>
        <v>0</v>
      </c>
      <c r="H29" s="14">
        <f>'Table 31 - FT and PT Enrollment'!H29-'Table 31 - FT and PT Enroll 08'!H29</f>
        <v>735</v>
      </c>
      <c r="I29" s="14">
        <f>'Table 31 - FT and PT Enrollment'!I29-'Table 31 - FT and PT Enroll 08'!I29</f>
        <v>312</v>
      </c>
      <c r="J29" s="20"/>
    </row>
    <row r="30" spans="1:10" ht="12.95" customHeight="1">
      <c r="A30" s="14" t="s">
        <v>24</v>
      </c>
      <c r="B30" s="14">
        <f>'Table 31 - FT and PT Enrollment'!B30-'Table 31 - FT and PT Enroll 08'!B30</f>
        <v>121</v>
      </c>
      <c r="C30" s="14">
        <f>'Table 31 - FT and PT Enrollment'!C30-'Table 31 - FT and PT Enroll 08'!C30</f>
        <v>82</v>
      </c>
      <c r="D30" s="14">
        <f>'Table 31 - FT and PT Enrollment'!D30-'Table 31 - FT and PT Enroll 08'!D30</f>
        <v>0</v>
      </c>
      <c r="E30" s="14">
        <f>'Table 31 - FT and PT Enrollment'!E30-'Table 31 - FT and PT Enroll 08'!E30</f>
        <v>0</v>
      </c>
      <c r="F30" s="14">
        <f>'Table 31 - FT and PT Enrollment'!F30-'Table 31 - FT and PT Enroll 08'!F30</f>
        <v>0</v>
      </c>
      <c r="G30" s="14">
        <f>'Table 31 - FT and PT Enrollment'!G30-'Table 31 - FT and PT Enroll 08'!G30</f>
        <v>0</v>
      </c>
      <c r="H30" s="14">
        <f>'Table 31 - FT and PT Enrollment'!H30-'Table 31 - FT and PT Enroll 08'!H30</f>
        <v>121</v>
      </c>
      <c r="I30" s="14">
        <f>'Table 31 - FT and PT Enrollment'!I30-'Table 31 - FT and PT Enroll 08'!I30</f>
        <v>82</v>
      </c>
      <c r="J30" s="20"/>
    </row>
    <row r="31" spans="1:10" ht="12.95" customHeight="1">
      <c r="A31" s="14" t="s">
        <v>74</v>
      </c>
      <c r="B31" s="14">
        <f>'Table 31 - FT and PT Enrollment'!B31-'Table 31 - FT and PT Enroll 08'!B31</f>
        <v>313</v>
      </c>
      <c r="C31" s="14">
        <f>'Table 31 - FT and PT Enrollment'!C31-'Table 31 - FT and PT Enroll 08'!C31</f>
        <v>164</v>
      </c>
      <c r="D31" s="14">
        <f>'Table 31 - FT and PT Enrollment'!D31-'Table 31 - FT and PT Enroll 08'!D31</f>
        <v>0</v>
      </c>
      <c r="E31" s="14">
        <f>'Table 31 - FT and PT Enrollment'!E31-'Table 31 - FT and PT Enroll 08'!E31</f>
        <v>0</v>
      </c>
      <c r="F31" s="14">
        <f>'Table 31 - FT and PT Enrollment'!F31-'Table 31 - FT and PT Enroll 08'!F31</f>
        <v>0</v>
      </c>
      <c r="G31" s="14">
        <f>'Table 31 - FT and PT Enrollment'!G31-'Table 31 - FT and PT Enroll 08'!G31</f>
        <v>0</v>
      </c>
      <c r="H31" s="14">
        <f>'Table 31 - FT and PT Enrollment'!H31-'Table 31 - FT and PT Enroll 08'!H31</f>
        <v>313</v>
      </c>
      <c r="I31" s="14">
        <f>'Table 31 - FT and PT Enrollment'!I31-'Table 31 - FT and PT Enroll 08'!I31</f>
        <v>164</v>
      </c>
      <c r="J31" s="20"/>
    </row>
    <row r="32" spans="1:10" ht="12.95" customHeight="1">
      <c r="A32" s="14" t="s">
        <v>78</v>
      </c>
      <c r="B32" s="14">
        <f>'Table 31 - FT and PT Enrollment'!B32-'Table 31 - FT and PT Enroll 08'!B32</f>
        <v>53</v>
      </c>
      <c r="C32" s="14">
        <f>'Table 31 - FT and PT Enrollment'!C32-'Table 31 - FT and PT Enroll 08'!C32</f>
        <v>126</v>
      </c>
      <c r="D32" s="14">
        <f>'Table 31 - FT and PT Enrollment'!D32-'Table 31 - FT and PT Enroll 08'!D32</f>
        <v>0</v>
      </c>
      <c r="E32" s="14">
        <f>'Table 31 - FT and PT Enrollment'!E32-'Table 31 - FT and PT Enroll 08'!E32</f>
        <v>0</v>
      </c>
      <c r="F32" s="14">
        <f>'Table 31 - FT and PT Enrollment'!F32-'Table 31 - FT and PT Enroll 08'!F32</f>
        <v>0</v>
      </c>
      <c r="G32" s="14">
        <f>'Table 31 - FT and PT Enrollment'!G32-'Table 31 - FT and PT Enroll 08'!G32</f>
        <v>0</v>
      </c>
      <c r="H32" s="14">
        <f>'Table 31 - FT and PT Enrollment'!H32-'Table 31 - FT and PT Enroll 08'!H32</f>
        <v>53</v>
      </c>
      <c r="I32" s="14">
        <f>'Table 31 - FT and PT Enrollment'!I32-'Table 31 - FT and PT Enroll 08'!I32</f>
        <v>126</v>
      </c>
      <c r="J32" s="20"/>
    </row>
    <row r="33" spans="1:10" ht="12.95" customHeight="1">
      <c r="A33" s="14" t="s">
        <v>75</v>
      </c>
      <c r="B33" s="14">
        <f>'Table 31 - FT and PT Enrollment'!B33-'Table 31 - FT and PT Enroll 08'!B33</f>
        <v>299</v>
      </c>
      <c r="C33" s="14">
        <f>'Table 31 - FT and PT Enrollment'!C33-'Table 31 - FT and PT Enroll 08'!C33</f>
        <v>418</v>
      </c>
      <c r="D33" s="14">
        <f>'Table 31 - FT and PT Enrollment'!D33-'Table 31 - FT and PT Enroll 08'!D33</f>
        <v>0</v>
      </c>
      <c r="E33" s="14">
        <f>'Table 31 - FT and PT Enrollment'!E33-'Table 31 - FT and PT Enroll 08'!E33</f>
        <v>0</v>
      </c>
      <c r="F33" s="14">
        <f>'Table 31 - FT and PT Enrollment'!F33-'Table 31 - FT and PT Enroll 08'!F33</f>
        <v>0</v>
      </c>
      <c r="G33" s="14">
        <f>'Table 31 - FT and PT Enrollment'!G33-'Table 31 - FT and PT Enroll 08'!G33</f>
        <v>0</v>
      </c>
      <c r="H33" s="14">
        <f>'Table 31 - FT and PT Enrollment'!H33-'Table 31 - FT and PT Enroll 08'!H33</f>
        <v>299</v>
      </c>
      <c r="I33" s="14">
        <f>'Table 31 - FT and PT Enrollment'!I33-'Table 31 - FT and PT Enroll 08'!I33</f>
        <v>418</v>
      </c>
      <c r="J33" s="20"/>
    </row>
    <row r="34" spans="1:10" ht="12.95" customHeight="1">
      <c r="A34" s="14" t="s">
        <v>76</v>
      </c>
      <c r="B34" s="14">
        <f>'Table 31 - FT and PT Enrollment'!B34-'Table 31 - FT and PT Enroll 08'!B34</f>
        <v>437</v>
      </c>
      <c r="C34" s="14">
        <f>'Table 31 - FT and PT Enrollment'!C34-'Table 31 - FT and PT Enroll 08'!C34</f>
        <v>408</v>
      </c>
      <c r="D34" s="14">
        <f>'Table 31 - FT and PT Enrollment'!D34-'Table 31 - FT and PT Enroll 08'!D34</f>
        <v>0</v>
      </c>
      <c r="E34" s="14">
        <f>'Table 31 - FT and PT Enrollment'!E34-'Table 31 - FT and PT Enroll 08'!E34</f>
        <v>0</v>
      </c>
      <c r="F34" s="14">
        <f>'Table 31 - FT and PT Enrollment'!F34-'Table 31 - FT and PT Enroll 08'!F34</f>
        <v>0</v>
      </c>
      <c r="G34" s="14">
        <f>'Table 31 - FT and PT Enrollment'!G34-'Table 31 - FT and PT Enroll 08'!G34</f>
        <v>0</v>
      </c>
      <c r="H34" s="14">
        <f>'Table 31 - FT and PT Enrollment'!H34-'Table 31 - FT and PT Enroll 08'!H34</f>
        <v>437</v>
      </c>
      <c r="I34" s="14">
        <f>'Table 31 - FT and PT Enrollment'!I34-'Table 31 - FT and PT Enroll 08'!I34</f>
        <v>408</v>
      </c>
      <c r="J34" s="20"/>
    </row>
    <row r="35" spans="1:10" ht="12.95" customHeight="1">
      <c r="A35" s="14" t="s">
        <v>77</v>
      </c>
      <c r="B35" s="14">
        <f>'Table 31 - FT and PT Enrollment'!B35-'Table 31 - FT and PT Enroll 08'!B35</f>
        <v>195</v>
      </c>
      <c r="C35" s="14">
        <f>'Table 31 - FT and PT Enrollment'!C35-'Table 31 - FT and PT Enroll 08'!C35</f>
        <v>428</v>
      </c>
      <c r="D35" s="14">
        <f>'Table 31 - FT and PT Enrollment'!D35-'Table 31 - FT and PT Enroll 08'!D35</f>
        <v>0</v>
      </c>
      <c r="E35" s="14">
        <f>'Table 31 - FT and PT Enrollment'!E35-'Table 31 - FT and PT Enroll 08'!E35</f>
        <v>0</v>
      </c>
      <c r="F35" s="14">
        <f>'Table 31 - FT and PT Enrollment'!F35-'Table 31 - FT and PT Enroll 08'!F35</f>
        <v>0</v>
      </c>
      <c r="G35" s="14">
        <f>'Table 31 - FT and PT Enrollment'!G35-'Table 31 - FT and PT Enroll 08'!G35</f>
        <v>0</v>
      </c>
      <c r="H35" s="14">
        <f>'Table 31 - FT and PT Enrollment'!H35-'Table 31 - FT and PT Enroll 08'!H35</f>
        <v>195</v>
      </c>
      <c r="I35" s="14">
        <f>'Table 31 - FT and PT Enrollment'!I35-'Table 31 - FT and PT Enroll 08'!I35</f>
        <v>428</v>
      </c>
      <c r="J35" s="20"/>
    </row>
    <row r="36" spans="1:10" ht="12.95" customHeight="1">
      <c r="A36" s="14" t="s">
        <v>25</v>
      </c>
      <c r="B36" s="14">
        <f>'Table 31 - FT and PT Enrollment'!B36-'Table 31 - FT and PT Enroll 08'!B36</f>
        <v>833</v>
      </c>
      <c r="C36" s="14">
        <f>'Table 31 - FT and PT Enrollment'!C36-'Table 31 - FT and PT Enroll 08'!C36</f>
        <v>-120</v>
      </c>
      <c r="D36" s="14">
        <f>'Table 31 - FT and PT Enrollment'!D36-'Table 31 - FT and PT Enroll 08'!D36</f>
        <v>0</v>
      </c>
      <c r="E36" s="14">
        <f>'Table 31 - FT and PT Enrollment'!E36-'Table 31 - FT and PT Enroll 08'!E36</f>
        <v>0</v>
      </c>
      <c r="F36" s="14">
        <f>'Table 31 - FT and PT Enrollment'!F36-'Table 31 - FT and PT Enroll 08'!F36</f>
        <v>0</v>
      </c>
      <c r="G36" s="14">
        <f>'Table 31 - FT and PT Enrollment'!G36-'Table 31 - FT and PT Enroll 08'!G36</f>
        <v>0</v>
      </c>
      <c r="H36" s="14">
        <f>'Table 31 - FT and PT Enrollment'!H36-'Table 31 - FT and PT Enroll 08'!H36</f>
        <v>833</v>
      </c>
      <c r="I36" s="14">
        <f>'Table 31 - FT and PT Enrollment'!I36-'Table 31 - FT and PT Enroll 08'!I36</f>
        <v>-120</v>
      </c>
      <c r="J36" s="20"/>
    </row>
    <row r="37" spans="1:10" ht="12.95" customHeight="1">
      <c r="A37" s="14" t="s">
        <v>26</v>
      </c>
      <c r="B37" s="14">
        <f>'Table 31 - FT and PT Enrollment'!B37-'Table 31 - FT and PT Enroll 08'!B37</f>
        <v>-779</v>
      </c>
      <c r="C37" s="14">
        <f>'Table 31 - FT and PT Enrollment'!C37-'Table 31 - FT and PT Enroll 08'!C37</f>
        <v>-973</v>
      </c>
      <c r="D37" s="14">
        <f>'Table 31 - FT and PT Enrollment'!D37-'Table 31 - FT and PT Enroll 08'!D37</f>
        <v>0</v>
      </c>
      <c r="E37" s="14">
        <f>'Table 31 - FT and PT Enrollment'!E37-'Table 31 - FT and PT Enroll 08'!E37</f>
        <v>0</v>
      </c>
      <c r="F37" s="14">
        <f>'Table 31 - FT and PT Enrollment'!F37-'Table 31 - FT and PT Enroll 08'!F37</f>
        <v>0</v>
      </c>
      <c r="G37" s="14">
        <f>'Table 31 - FT and PT Enrollment'!G37-'Table 31 - FT and PT Enroll 08'!G37</f>
        <v>0</v>
      </c>
      <c r="H37" s="14">
        <f>'Table 31 - FT and PT Enrollment'!H37-'Table 31 - FT and PT Enroll 08'!H37</f>
        <v>-779</v>
      </c>
      <c r="I37" s="14">
        <f>'Table 31 - FT and PT Enrollment'!I37-'Table 31 - FT and PT Enroll 08'!I37</f>
        <v>-973</v>
      </c>
      <c r="J37" s="20"/>
    </row>
    <row r="38" spans="1:10" ht="12.95" customHeight="1">
      <c r="A38" s="14" t="s">
        <v>69</v>
      </c>
      <c r="B38" s="14">
        <f>'Table 31 - FT and PT Enrollment'!B38-'Table 31 - FT and PT Enroll 08'!B38</f>
        <v>1931</v>
      </c>
      <c r="C38" s="14">
        <f>'Table 31 - FT and PT Enrollment'!C38-'Table 31 - FT and PT Enroll 08'!C38</f>
        <v>1684</v>
      </c>
      <c r="D38" s="14">
        <f>'Table 31 - FT and PT Enrollment'!D38-'Table 31 - FT and PT Enroll 08'!D38</f>
        <v>0</v>
      </c>
      <c r="E38" s="14">
        <f>'Table 31 - FT and PT Enrollment'!E38-'Table 31 - FT and PT Enroll 08'!E38</f>
        <v>0</v>
      </c>
      <c r="F38" s="14">
        <f>'Table 31 - FT and PT Enrollment'!F38-'Table 31 - FT and PT Enroll 08'!F38</f>
        <v>0</v>
      </c>
      <c r="G38" s="14">
        <f>'Table 31 - FT and PT Enrollment'!G38-'Table 31 - FT and PT Enroll 08'!G38</f>
        <v>0</v>
      </c>
      <c r="H38" s="14">
        <f>'Table 31 - FT and PT Enrollment'!H38-'Table 31 - FT and PT Enroll 08'!H38</f>
        <v>1931</v>
      </c>
      <c r="I38" s="14">
        <f>'Table 31 - FT and PT Enrollment'!I38-'Table 31 - FT and PT Enroll 08'!I38</f>
        <v>1684</v>
      </c>
      <c r="J38" s="20"/>
    </row>
    <row r="39" spans="1:10" ht="12.95" customHeight="1">
      <c r="A39" s="14" t="s">
        <v>27</v>
      </c>
      <c r="B39" s="14">
        <f>'Table 31 - FT and PT Enrollment'!B39-'Table 31 - FT and PT Enroll 08'!B39</f>
        <v>169</v>
      </c>
      <c r="C39" s="14">
        <f>'Table 31 - FT and PT Enrollment'!C39-'Table 31 - FT and PT Enroll 08'!C39</f>
        <v>143</v>
      </c>
      <c r="D39" s="14">
        <f>'Table 31 - FT and PT Enrollment'!D39-'Table 31 - FT and PT Enroll 08'!D39</f>
        <v>0</v>
      </c>
      <c r="E39" s="14">
        <f>'Table 31 - FT and PT Enrollment'!E39-'Table 31 - FT and PT Enroll 08'!E39</f>
        <v>0</v>
      </c>
      <c r="F39" s="14">
        <f>'Table 31 - FT and PT Enrollment'!F39-'Table 31 - FT and PT Enroll 08'!F39</f>
        <v>0</v>
      </c>
      <c r="G39" s="14">
        <f>'Table 31 - FT and PT Enrollment'!G39-'Table 31 - FT and PT Enroll 08'!G39</f>
        <v>0</v>
      </c>
      <c r="H39" s="14">
        <f>'Table 31 - FT and PT Enrollment'!H39-'Table 31 - FT and PT Enroll 08'!H39</f>
        <v>169</v>
      </c>
      <c r="I39" s="14">
        <f>'Table 31 - FT and PT Enrollment'!I39-'Table 31 - FT and PT Enroll 08'!I39</f>
        <v>143</v>
      </c>
      <c r="J39" s="20"/>
    </row>
    <row r="40" spans="1:10" ht="12.95" customHeight="1">
      <c r="A40" s="14" t="s">
        <v>28</v>
      </c>
      <c r="B40" s="14">
        <f>'Table 31 - FT and PT Enrollment'!B40-'Table 31 - FT and PT Enroll 08'!B40</f>
        <v>1720</v>
      </c>
      <c r="C40" s="14">
        <f>'Table 31 - FT and PT Enrollment'!C40-'Table 31 - FT and PT Enroll 08'!C40</f>
        <v>1072</v>
      </c>
      <c r="D40" s="14">
        <f>'Table 31 - FT and PT Enrollment'!D40-'Table 31 - FT and PT Enroll 08'!D40</f>
        <v>0</v>
      </c>
      <c r="E40" s="14">
        <f>'Table 31 - FT and PT Enrollment'!E40-'Table 31 - FT and PT Enroll 08'!E40</f>
        <v>0</v>
      </c>
      <c r="F40" s="14">
        <f>'Table 31 - FT and PT Enrollment'!F40-'Table 31 - FT and PT Enroll 08'!F40</f>
        <v>0</v>
      </c>
      <c r="G40" s="14">
        <f>'Table 31 - FT and PT Enrollment'!G40-'Table 31 - FT and PT Enroll 08'!G40</f>
        <v>0</v>
      </c>
      <c r="H40" s="14">
        <f>'Table 31 - FT and PT Enrollment'!H40-'Table 31 - FT and PT Enroll 08'!H40</f>
        <v>1720</v>
      </c>
      <c r="I40" s="14">
        <f>'Table 31 - FT and PT Enrollment'!I40-'Table 31 - FT and PT Enroll 08'!I40</f>
        <v>1072</v>
      </c>
      <c r="J40" s="20"/>
    </row>
    <row r="41" spans="1:10" ht="12.95" customHeight="1">
      <c r="A41" s="14" t="s">
        <v>30</v>
      </c>
      <c r="B41" s="14">
        <f>'Table 31 - FT and PT Enrollment'!B41-'Table 31 - FT and PT Enroll 08'!B41</f>
        <v>577</v>
      </c>
      <c r="C41" s="14">
        <f>'Table 31 - FT and PT Enrollment'!C41-'Table 31 - FT and PT Enroll 08'!C41</f>
        <v>291</v>
      </c>
      <c r="D41" s="14">
        <f>'Table 31 - FT and PT Enrollment'!D41-'Table 31 - FT and PT Enroll 08'!D41</f>
        <v>0</v>
      </c>
      <c r="E41" s="14">
        <f>'Table 31 - FT and PT Enrollment'!E41-'Table 31 - FT and PT Enroll 08'!E41</f>
        <v>0</v>
      </c>
      <c r="F41" s="14">
        <f>'Table 31 - FT and PT Enrollment'!F41-'Table 31 - FT and PT Enroll 08'!F41</f>
        <v>0</v>
      </c>
      <c r="G41" s="14">
        <f>'Table 31 - FT and PT Enrollment'!G41-'Table 31 - FT and PT Enroll 08'!G41</f>
        <v>0</v>
      </c>
      <c r="H41" s="14">
        <f>'Table 31 - FT and PT Enrollment'!H41-'Table 31 - FT and PT Enroll 08'!H41</f>
        <v>577</v>
      </c>
      <c r="I41" s="14">
        <f>'Table 31 - FT and PT Enrollment'!I41-'Table 31 - FT and PT Enroll 08'!I41</f>
        <v>291</v>
      </c>
      <c r="J41" s="20"/>
    </row>
    <row r="42" spans="1:10" ht="12.95" customHeight="1">
      <c r="A42" s="14" t="s">
        <v>31</v>
      </c>
      <c r="B42" s="14">
        <f>'Table 31 - FT and PT Enrollment'!B42-'Table 31 - FT and PT Enroll 08'!B42</f>
        <v>801</v>
      </c>
      <c r="C42" s="14">
        <f>'Table 31 - FT and PT Enrollment'!C42-'Table 31 - FT and PT Enroll 08'!C42</f>
        <v>239</v>
      </c>
      <c r="D42" s="14">
        <f>'Table 31 - FT and PT Enrollment'!D42-'Table 31 - FT and PT Enroll 08'!D42</f>
        <v>0</v>
      </c>
      <c r="E42" s="14">
        <f>'Table 31 - FT and PT Enrollment'!E42-'Table 31 - FT and PT Enroll 08'!E42</f>
        <v>0</v>
      </c>
      <c r="F42" s="14">
        <f>'Table 31 - FT and PT Enrollment'!F42-'Table 31 - FT and PT Enroll 08'!F42</f>
        <v>0</v>
      </c>
      <c r="G42" s="14">
        <f>'Table 31 - FT and PT Enrollment'!G42-'Table 31 - FT and PT Enroll 08'!G42</f>
        <v>0</v>
      </c>
      <c r="H42" s="14">
        <f>'Table 31 - FT and PT Enrollment'!H42-'Table 31 - FT and PT Enroll 08'!H42</f>
        <v>801</v>
      </c>
      <c r="I42" s="14">
        <f>'Table 31 - FT and PT Enrollment'!I42-'Table 31 - FT and PT Enroll 08'!I42</f>
        <v>239</v>
      </c>
      <c r="J42" s="20"/>
    </row>
    <row r="43" spans="1:10" ht="12.95" customHeight="1">
      <c r="A43" s="14" t="s">
        <v>32</v>
      </c>
      <c r="B43" s="14">
        <f>'Table 31 - FT and PT Enrollment'!B43-'Table 31 - FT and PT Enroll 08'!B43</f>
        <v>761</v>
      </c>
      <c r="C43" s="14">
        <f>'Table 31 - FT and PT Enrollment'!C43-'Table 31 - FT and PT Enroll 08'!C43</f>
        <v>902</v>
      </c>
      <c r="D43" s="14">
        <f>'Table 31 - FT and PT Enrollment'!D43-'Table 31 - FT and PT Enroll 08'!D43</f>
        <v>0</v>
      </c>
      <c r="E43" s="14">
        <f>'Table 31 - FT and PT Enrollment'!E43-'Table 31 - FT and PT Enroll 08'!E43</f>
        <v>0</v>
      </c>
      <c r="F43" s="14">
        <f>'Table 31 - FT and PT Enrollment'!F43-'Table 31 - FT and PT Enroll 08'!F43</f>
        <v>0</v>
      </c>
      <c r="G43" s="14">
        <f>'Table 31 - FT and PT Enrollment'!G43-'Table 31 - FT and PT Enroll 08'!G43</f>
        <v>0</v>
      </c>
      <c r="H43" s="14">
        <f>'Table 31 - FT and PT Enrollment'!H43-'Table 31 - FT and PT Enroll 08'!H43</f>
        <v>761</v>
      </c>
      <c r="I43" s="14">
        <f>'Table 31 - FT and PT Enrollment'!I43-'Table 31 - FT and PT Enroll 08'!I43</f>
        <v>902</v>
      </c>
      <c r="J43" s="20"/>
    </row>
    <row r="44" spans="1:10" ht="12.95" customHeight="1">
      <c r="A44" s="14" t="s">
        <v>33</v>
      </c>
      <c r="B44" s="14">
        <f>'Table 31 - FT and PT Enrollment'!B44-'Table 31 - FT and PT Enroll 08'!B44</f>
        <v>1098</v>
      </c>
      <c r="C44" s="14">
        <f>'Table 31 - FT and PT Enrollment'!C44-'Table 31 - FT and PT Enroll 08'!C44</f>
        <v>454</v>
      </c>
      <c r="D44" s="14">
        <f>'Table 31 - FT and PT Enrollment'!D44-'Table 31 - FT and PT Enroll 08'!D44</f>
        <v>0</v>
      </c>
      <c r="E44" s="14">
        <f>'Table 31 - FT and PT Enrollment'!E44-'Table 31 - FT and PT Enroll 08'!E44</f>
        <v>0</v>
      </c>
      <c r="F44" s="14">
        <f>'Table 31 - FT and PT Enrollment'!F44-'Table 31 - FT and PT Enroll 08'!F44</f>
        <v>0</v>
      </c>
      <c r="G44" s="14">
        <f>'Table 31 - FT and PT Enrollment'!G44-'Table 31 - FT and PT Enroll 08'!G44</f>
        <v>0</v>
      </c>
      <c r="H44" s="14">
        <f>'Table 31 - FT and PT Enrollment'!H44-'Table 31 - FT and PT Enroll 08'!H44</f>
        <v>1098</v>
      </c>
      <c r="I44" s="14">
        <f>'Table 31 - FT and PT Enrollment'!I44-'Table 31 - FT and PT Enroll 08'!I44</f>
        <v>454</v>
      </c>
      <c r="J44" s="20"/>
    </row>
    <row r="45" spans="1:10" ht="12.95" customHeight="1">
      <c r="A45" s="14" t="s">
        <v>79</v>
      </c>
      <c r="B45" s="14">
        <f>'Table 31 - FT and PT Enrollment'!B45-'Table 31 - FT and PT Enroll 08'!B45</f>
        <v>186</v>
      </c>
      <c r="C45" s="14">
        <f>'Table 31 - FT and PT Enrollment'!C45-'Table 31 - FT and PT Enroll 08'!C45</f>
        <v>160</v>
      </c>
      <c r="D45" s="14">
        <f>'Table 31 - FT and PT Enrollment'!D45-'Table 31 - FT and PT Enroll 08'!D45</f>
        <v>0</v>
      </c>
      <c r="E45" s="14">
        <f>'Table 31 - FT and PT Enrollment'!E45-'Table 31 - FT and PT Enroll 08'!E45</f>
        <v>0</v>
      </c>
      <c r="F45" s="14">
        <f>'Table 31 - FT and PT Enrollment'!F45-'Table 31 - FT and PT Enroll 08'!F45</f>
        <v>0</v>
      </c>
      <c r="G45" s="14">
        <f>'Table 31 - FT and PT Enrollment'!G45-'Table 31 - FT and PT Enroll 08'!G45</f>
        <v>0</v>
      </c>
      <c r="H45" s="14">
        <f>'Table 31 - FT and PT Enrollment'!H45-'Table 31 - FT and PT Enroll 08'!H45</f>
        <v>186</v>
      </c>
      <c r="I45" s="14">
        <f>'Table 31 - FT and PT Enrollment'!I45-'Table 31 - FT and PT Enroll 08'!I45</f>
        <v>160</v>
      </c>
      <c r="J45" s="20"/>
    </row>
    <row r="46" spans="1:10" ht="12.95" customHeight="1">
      <c r="A46" s="14" t="s">
        <v>29</v>
      </c>
      <c r="B46" s="14">
        <f>'Table 31 - FT and PT Enrollment'!B46-'Table 31 - FT and PT Enroll 08'!B46</f>
        <v>949</v>
      </c>
      <c r="C46" s="14">
        <f>'Table 31 - FT and PT Enrollment'!C46-'Table 31 - FT and PT Enroll 08'!C46</f>
        <v>366</v>
      </c>
      <c r="D46" s="14">
        <f>'Table 31 - FT and PT Enrollment'!D46-'Table 31 - FT and PT Enroll 08'!D46</f>
        <v>0</v>
      </c>
      <c r="E46" s="14">
        <f>'Table 31 - FT and PT Enrollment'!E46-'Table 31 - FT and PT Enroll 08'!E46</f>
        <v>0</v>
      </c>
      <c r="F46" s="14">
        <f>'Table 31 - FT and PT Enrollment'!F46-'Table 31 - FT and PT Enroll 08'!F46</f>
        <v>0</v>
      </c>
      <c r="G46" s="14">
        <f>'Table 31 - FT and PT Enrollment'!G46-'Table 31 - FT and PT Enroll 08'!G46</f>
        <v>0</v>
      </c>
      <c r="H46" s="14">
        <f>'Table 31 - FT and PT Enrollment'!H46-'Table 31 - FT and PT Enroll 08'!H46</f>
        <v>949</v>
      </c>
      <c r="I46" s="14">
        <f>'Table 31 - FT and PT Enrollment'!I46-'Table 31 - FT and PT Enroll 08'!I46</f>
        <v>366</v>
      </c>
      <c r="J46" s="20"/>
    </row>
    <row r="47" spans="1:10" ht="12.95" customHeight="1">
      <c r="A47" s="14" t="s">
        <v>34</v>
      </c>
      <c r="B47" s="14">
        <f>'Table 31 - FT and PT Enrollment'!B47-'Table 31 - FT and PT Enroll 08'!B47</f>
        <v>841</v>
      </c>
      <c r="C47" s="14">
        <f>'Table 31 - FT and PT Enrollment'!C47-'Table 31 - FT and PT Enroll 08'!C47</f>
        <v>-224</v>
      </c>
      <c r="D47" s="14">
        <f>'Table 31 - FT and PT Enrollment'!D47-'Table 31 - FT and PT Enroll 08'!D47</f>
        <v>0</v>
      </c>
      <c r="E47" s="14">
        <f>'Table 31 - FT and PT Enrollment'!E47-'Table 31 - FT and PT Enroll 08'!E47</f>
        <v>0</v>
      </c>
      <c r="F47" s="14">
        <f>'Table 31 - FT and PT Enrollment'!F47-'Table 31 - FT and PT Enroll 08'!F47</f>
        <v>0</v>
      </c>
      <c r="G47" s="14">
        <f>'Table 31 - FT and PT Enrollment'!G47-'Table 31 - FT and PT Enroll 08'!G47</f>
        <v>0</v>
      </c>
      <c r="H47" s="14">
        <f>'Table 31 - FT and PT Enrollment'!H47-'Table 31 - FT and PT Enroll 08'!H47</f>
        <v>841</v>
      </c>
      <c r="I47" s="14">
        <f>'Table 31 - FT and PT Enrollment'!I47-'Table 31 - FT and PT Enroll 08'!I47</f>
        <v>-224</v>
      </c>
      <c r="J47" s="20"/>
    </row>
    <row r="48" spans="1:10" ht="12.95" customHeight="1">
      <c r="A48" s="14" t="s">
        <v>19</v>
      </c>
      <c r="B48" s="20">
        <f>SUM(B27:B47)</f>
        <v>12625</v>
      </c>
      <c r="C48" s="20">
        <f t="shared" ref="C48:F48" si="1">SUM(C27:C47)</f>
        <v>6954</v>
      </c>
      <c r="D48" s="20">
        <f t="shared" si="1"/>
        <v>0</v>
      </c>
      <c r="E48" s="20">
        <f t="shared" si="1"/>
        <v>0</v>
      </c>
      <c r="F48" s="20">
        <f t="shared" si="1"/>
        <v>0</v>
      </c>
      <c r="G48" s="14">
        <f>'Table 31 - FT and PT Enrollment'!G48-'Table 31 - FT and PT Enroll 08'!G48</f>
        <v>0</v>
      </c>
      <c r="H48" s="14">
        <f>'Table 31 - FT and PT Enrollment'!H48-'Table 31 - FT and PT Enroll 08'!H48</f>
        <v>12625</v>
      </c>
      <c r="I48" s="14">
        <f>'Table 31 - FT and PT Enrollment'!I48-'Table 31 - FT and PT Enroll 08'!I48</f>
        <v>6954</v>
      </c>
      <c r="J48" s="20"/>
    </row>
    <row r="49" spans="1:10" ht="12.95" customHeight="1">
      <c r="B49" s="20"/>
      <c r="C49" s="20"/>
      <c r="D49" s="20"/>
      <c r="E49" s="20"/>
      <c r="F49" s="20"/>
      <c r="J49" s="20"/>
    </row>
    <row r="50" spans="1:10" ht="12.95" customHeight="1" thickBot="1">
      <c r="A50" s="24" t="s">
        <v>35</v>
      </c>
      <c r="B50" s="25">
        <f t="shared" ref="B50:F50" si="2">SUM(B23+B48)</f>
        <v>19065</v>
      </c>
      <c r="C50" s="25">
        <f t="shared" si="2"/>
        <v>7525</v>
      </c>
      <c r="D50" s="25">
        <f t="shared" si="2"/>
        <v>131</v>
      </c>
      <c r="E50" s="25">
        <f t="shared" si="2"/>
        <v>-4</v>
      </c>
      <c r="F50" s="25">
        <f t="shared" si="2"/>
        <v>1202</v>
      </c>
      <c r="G50" s="14">
        <f>'Table 31 - FT and PT Enrollment'!G50-'Table 31 - FT and PT Enroll 08'!G50</f>
        <v>-316</v>
      </c>
      <c r="H50" s="14">
        <f>'Table 31 - FT and PT Enrollment'!H50-'Table 31 - FT and PT Enroll 08'!H50</f>
        <v>59300</v>
      </c>
      <c r="I50" s="14">
        <f>'Table 31 - FT and PT Enrollment'!I50-'Table 31 - FT and PT Enroll 08'!I50</f>
        <v>164147</v>
      </c>
      <c r="J50" s="20"/>
    </row>
    <row r="51" spans="1:10" ht="12.95" customHeight="1" thickTop="1">
      <c r="A51" s="14" t="s">
        <v>68</v>
      </c>
      <c r="B51" s="20"/>
      <c r="C51" s="20"/>
      <c r="D51" s="20"/>
      <c r="E51" s="20"/>
      <c r="F51" s="20"/>
      <c r="G51" s="20"/>
      <c r="H51" s="20"/>
      <c r="I51" s="20"/>
    </row>
    <row r="52" spans="1:10" ht="12.95" customHeight="1">
      <c r="B52" s="20"/>
      <c r="C52" s="20"/>
      <c r="D52" s="20"/>
      <c r="E52" s="20"/>
      <c r="F52" s="20"/>
      <c r="G52" s="20"/>
      <c r="H52" s="20"/>
      <c r="I52" s="20"/>
    </row>
    <row r="53" spans="1:10" ht="12.95" customHeight="1">
      <c r="A53" s="14" t="s">
        <v>67</v>
      </c>
      <c r="I53" s="20"/>
    </row>
    <row r="54" spans="1:10" s="26" customFormat="1" ht="25.5" customHeight="1">
      <c r="A54" s="54" t="s">
        <v>81</v>
      </c>
      <c r="B54" s="55"/>
      <c r="C54" s="55"/>
      <c r="D54" s="55"/>
      <c r="E54" s="55"/>
      <c r="F54" s="55"/>
      <c r="G54" s="55"/>
      <c r="H54" s="55"/>
      <c r="I54" s="55"/>
    </row>
    <row r="55" spans="1:10" ht="12.95" customHeight="1" thickBot="1">
      <c r="I55" s="20"/>
    </row>
    <row r="56" spans="1:10" ht="12.95" customHeight="1" thickTop="1">
      <c r="A56" s="15"/>
      <c r="B56" s="16" t="s">
        <v>0</v>
      </c>
      <c r="C56" s="16"/>
      <c r="D56" s="16" t="s">
        <v>1</v>
      </c>
      <c r="E56" s="16"/>
      <c r="F56" s="16" t="s">
        <v>2</v>
      </c>
      <c r="G56" s="16"/>
      <c r="H56" s="16" t="s">
        <v>3</v>
      </c>
      <c r="I56" s="27"/>
    </row>
    <row r="57" spans="1:10" ht="12.95" customHeight="1">
      <c r="B57" s="17" t="s">
        <v>4</v>
      </c>
      <c r="C57" s="17" t="s">
        <v>5</v>
      </c>
      <c r="D57" s="17" t="s">
        <v>4</v>
      </c>
      <c r="E57" s="17" t="s">
        <v>5</v>
      </c>
      <c r="F57" s="17" t="s">
        <v>4</v>
      </c>
      <c r="G57" s="17" t="s">
        <v>5</v>
      </c>
      <c r="H57" s="17" t="s">
        <v>4</v>
      </c>
      <c r="I57" s="28" t="s">
        <v>5</v>
      </c>
    </row>
    <row r="58" spans="1:10" ht="12.95" customHeight="1">
      <c r="A58" s="14" t="s">
        <v>6</v>
      </c>
      <c r="B58" s="17" t="s">
        <v>7</v>
      </c>
      <c r="C58" s="17" t="s">
        <v>7</v>
      </c>
      <c r="D58" s="17" t="s">
        <v>7</v>
      </c>
      <c r="E58" s="17" t="s">
        <v>7</v>
      </c>
      <c r="F58" s="17" t="s">
        <v>7</v>
      </c>
      <c r="G58" s="17" t="s">
        <v>7</v>
      </c>
      <c r="H58" s="17" t="s">
        <v>7</v>
      </c>
      <c r="I58" s="28" t="s">
        <v>7</v>
      </c>
    </row>
    <row r="59" spans="1:10" ht="12.95" customHeight="1">
      <c r="A59" s="18"/>
      <c r="B59" s="18"/>
      <c r="C59" s="18"/>
      <c r="D59" s="18"/>
      <c r="E59" s="18"/>
      <c r="F59" s="18"/>
      <c r="G59" s="18"/>
      <c r="H59" s="18"/>
      <c r="I59" s="29"/>
    </row>
    <row r="60" spans="1:10" ht="39.950000000000003" customHeight="1">
      <c r="A60" s="19" t="s">
        <v>37</v>
      </c>
      <c r="I60" s="20"/>
    </row>
    <row r="61" spans="1:10" ht="12.95" customHeight="1">
      <c r="A61" s="19"/>
      <c r="I61" s="20"/>
    </row>
    <row r="62" spans="1:10" ht="12.95" customHeight="1">
      <c r="A62" s="14" t="s">
        <v>38</v>
      </c>
      <c r="B62" s="14">
        <f>'Table 31 - FT and PT Enrollment'!B62-'Table 31 - FT and PT Enroll 08'!B62</f>
        <v>-15</v>
      </c>
      <c r="C62" s="14">
        <f>'Table 31 - FT and PT Enrollment'!C62-'Table 31 - FT and PT Enroll 08'!C62</f>
        <v>24</v>
      </c>
      <c r="D62" s="14">
        <f>'Table 31 - FT and PT Enrollment'!D62-'Table 31 - FT and PT Enroll 08'!D62</f>
        <v>0</v>
      </c>
      <c r="E62" s="14">
        <f>'Table 31 - FT and PT Enrollment'!E62-'Table 31 - FT and PT Enroll 08'!E62</f>
        <v>0</v>
      </c>
      <c r="F62" s="14">
        <f>'Table 31 - FT and PT Enrollment'!F62-'Table 31 - FT and PT Enroll 08'!F62</f>
        <v>-36</v>
      </c>
      <c r="G62" s="14">
        <f>'Table 31 - FT and PT Enrollment'!G62-'Table 31 - FT and PT Enroll 08'!G62</f>
        <v>-36</v>
      </c>
      <c r="H62" s="14">
        <f>'Table 31 - FT and PT Enrollment'!H62-'Table 31 - FT and PT Enroll 08'!H62</f>
        <v>-51</v>
      </c>
      <c r="I62" s="14">
        <f>'Table 31 - FT and PT Enrollment'!I62-'Table 31 - FT and PT Enroll 08'!I62</f>
        <v>-12</v>
      </c>
      <c r="J62" s="20"/>
    </row>
    <row r="63" spans="1:10" ht="12.95" customHeight="1">
      <c r="A63" s="14" t="s">
        <v>73</v>
      </c>
      <c r="B63" s="14">
        <f>'Table 31 - FT and PT Enrollment'!B63-'Table 31 - FT and PT Enroll 08'!B63</f>
        <v>159</v>
      </c>
      <c r="C63" s="14">
        <f>'Table 31 - FT and PT Enrollment'!C63-'Table 31 - FT and PT Enroll 08'!C63</f>
        <v>3</v>
      </c>
      <c r="D63" s="14">
        <f>'Table 31 - FT and PT Enrollment'!D63-'Table 31 - FT and PT Enroll 08'!D63</f>
        <v>0</v>
      </c>
      <c r="E63" s="14">
        <f>'Table 31 - FT and PT Enrollment'!E63-'Table 31 - FT and PT Enroll 08'!E63</f>
        <v>0</v>
      </c>
      <c r="F63" s="14">
        <f>'Table 31 - FT and PT Enrollment'!F63-'Table 31 - FT and PT Enroll 08'!F63</f>
        <v>0</v>
      </c>
      <c r="G63" s="14">
        <f>'Table 31 - FT and PT Enrollment'!G63-'Table 31 - FT and PT Enroll 08'!G63</f>
        <v>0</v>
      </c>
      <c r="H63" s="14">
        <f>'Table 31 - FT and PT Enrollment'!H63-'Table 31 - FT and PT Enroll 08'!H63</f>
        <v>159</v>
      </c>
      <c r="I63" s="14">
        <f>'Table 31 - FT and PT Enrollment'!I63-'Table 31 - FT and PT Enroll 08'!I63</f>
        <v>3</v>
      </c>
      <c r="J63" s="20"/>
    </row>
    <row r="64" spans="1:10" ht="12.95" customHeight="1">
      <c r="A64" s="14" t="s">
        <v>72</v>
      </c>
      <c r="B64" s="14">
        <f>'Table 31 - FT and PT Enrollment'!B64-'Table 31 - FT and PT Enroll 08'!B64</f>
        <v>275</v>
      </c>
      <c r="C64" s="14">
        <f>'Table 31 - FT and PT Enrollment'!C64-'Table 31 - FT and PT Enroll 08'!C64</f>
        <v>413</v>
      </c>
      <c r="D64" s="14">
        <f>'Table 31 - FT and PT Enrollment'!D64-'Table 31 - FT and PT Enroll 08'!D64</f>
        <v>0</v>
      </c>
      <c r="E64" s="14">
        <f>'Table 31 - FT and PT Enrollment'!E64-'Table 31 - FT and PT Enroll 08'!E64</f>
        <v>0</v>
      </c>
      <c r="F64" s="14">
        <f>'Table 31 - FT and PT Enrollment'!F64-'Table 31 - FT and PT Enroll 08'!F64</f>
        <v>21</v>
      </c>
      <c r="G64" s="14">
        <f>'Table 31 - FT and PT Enrollment'!G64-'Table 31 - FT and PT Enroll 08'!G64</f>
        <v>4</v>
      </c>
      <c r="H64" s="14">
        <f>'Table 31 - FT and PT Enrollment'!H64-'Table 31 - FT and PT Enroll 08'!H64</f>
        <v>296</v>
      </c>
      <c r="I64" s="14">
        <f>'Table 31 - FT and PT Enrollment'!I64-'Table 31 - FT and PT Enroll 08'!I64</f>
        <v>417</v>
      </c>
      <c r="J64" s="20"/>
    </row>
    <row r="65" spans="1:10" ht="12.95" customHeight="1">
      <c r="A65" s="14" t="s">
        <v>39</v>
      </c>
      <c r="B65" s="14">
        <f>'Table 31 - FT and PT Enrollment'!B65-'Table 31 - FT and PT Enroll 08'!B65</f>
        <v>46</v>
      </c>
      <c r="C65" s="14">
        <f>'Table 31 - FT and PT Enrollment'!C65-'Table 31 - FT and PT Enroll 08'!C65</f>
        <v>-21</v>
      </c>
      <c r="D65" s="14">
        <f>'Table 31 - FT and PT Enrollment'!D65-'Table 31 - FT and PT Enroll 08'!D65</f>
        <v>0</v>
      </c>
      <c r="E65" s="14">
        <f>'Table 31 - FT and PT Enrollment'!E65-'Table 31 - FT and PT Enroll 08'!E65</f>
        <v>0</v>
      </c>
      <c r="F65" s="14">
        <f>'Table 31 - FT and PT Enrollment'!F65-'Table 31 - FT and PT Enroll 08'!F65</f>
        <v>0</v>
      </c>
      <c r="G65" s="14">
        <f>'Table 31 - FT and PT Enrollment'!G65-'Table 31 - FT and PT Enroll 08'!G65</f>
        <v>9</v>
      </c>
      <c r="H65" s="14">
        <f>'Table 31 - FT and PT Enrollment'!H65-'Table 31 - FT and PT Enroll 08'!H65</f>
        <v>46</v>
      </c>
      <c r="I65" s="14">
        <f>'Table 31 - FT and PT Enrollment'!I65-'Table 31 - FT and PT Enroll 08'!I65</f>
        <v>-12</v>
      </c>
      <c r="J65" s="20"/>
    </row>
    <row r="66" spans="1:10" ht="12.95" customHeight="1">
      <c r="A66" s="14" t="s">
        <v>40</v>
      </c>
      <c r="B66" s="14">
        <f>'Table 31 - FT and PT Enrollment'!B66-'Table 31 - FT and PT Enroll 08'!B66</f>
        <v>2099</v>
      </c>
      <c r="C66" s="14">
        <f>'Table 31 - FT and PT Enrollment'!C66-'Table 31 - FT and PT Enroll 08'!C66</f>
        <v>684</v>
      </c>
      <c r="D66" s="14">
        <f>'Table 31 - FT and PT Enrollment'!D66-'Table 31 - FT and PT Enroll 08'!D66</f>
        <v>0</v>
      </c>
      <c r="E66" s="14">
        <f>'Table 31 - FT and PT Enrollment'!E66-'Table 31 - FT and PT Enroll 08'!E66</f>
        <v>0</v>
      </c>
      <c r="F66" s="14">
        <f>'Table 31 - FT and PT Enrollment'!F66-'Table 31 - FT and PT Enroll 08'!F66</f>
        <v>-549</v>
      </c>
      <c r="G66" s="14">
        <f>'Table 31 - FT and PT Enrollment'!G66-'Table 31 - FT and PT Enroll 08'!G66</f>
        <v>693</v>
      </c>
      <c r="H66" s="14">
        <f>'Table 31 - FT and PT Enrollment'!H66-'Table 31 - FT and PT Enroll 08'!H66</f>
        <v>1550</v>
      </c>
      <c r="I66" s="14">
        <f>'Table 31 - FT and PT Enrollment'!I66-'Table 31 - FT and PT Enroll 08'!I66</f>
        <v>1377</v>
      </c>
      <c r="J66" s="20"/>
    </row>
    <row r="67" spans="1:10" ht="12.95" customHeight="1">
      <c r="A67" s="14" t="s">
        <v>41</v>
      </c>
      <c r="B67" s="14">
        <f>'Table 31 - FT and PT Enrollment'!B67-'Table 31 - FT and PT Enroll 08'!B67</f>
        <v>-12</v>
      </c>
      <c r="C67" s="14">
        <f>'Table 31 - FT and PT Enrollment'!C67-'Table 31 - FT and PT Enroll 08'!C67</f>
        <v>-27</v>
      </c>
      <c r="D67" s="14">
        <f>'Table 31 - FT and PT Enrollment'!D67-'Table 31 - FT and PT Enroll 08'!D67</f>
        <v>0</v>
      </c>
      <c r="E67" s="14">
        <f>'Table 31 - FT and PT Enrollment'!E67-'Table 31 - FT and PT Enroll 08'!E67</f>
        <v>0</v>
      </c>
      <c r="F67" s="14">
        <f>'Table 31 - FT and PT Enrollment'!F67-'Table 31 - FT and PT Enroll 08'!F67</f>
        <v>0</v>
      </c>
      <c r="G67" s="14">
        <f>'Table 31 - FT and PT Enrollment'!G67-'Table 31 - FT and PT Enroll 08'!G67</f>
        <v>0</v>
      </c>
      <c r="H67" s="14">
        <f>'Table 31 - FT and PT Enrollment'!H67-'Table 31 - FT and PT Enroll 08'!H67</f>
        <v>-12</v>
      </c>
      <c r="I67" s="14">
        <f>'Table 31 - FT and PT Enrollment'!I67-'Table 31 - FT and PT Enroll 08'!I67</f>
        <v>-27</v>
      </c>
      <c r="J67" s="20"/>
    </row>
    <row r="68" spans="1:10" ht="12.95" customHeight="1">
      <c r="A68" s="14" t="s">
        <v>42</v>
      </c>
      <c r="B68" s="14">
        <f>'Table 31 - FT and PT Enrollment'!B68-'Table 31 - FT and PT Enroll 08'!B68</f>
        <v>404</v>
      </c>
      <c r="C68" s="14">
        <f>'Table 31 - FT and PT Enrollment'!C68-'Table 31 - FT and PT Enroll 08'!C68</f>
        <v>62</v>
      </c>
      <c r="D68" s="14">
        <f>'Table 31 - FT and PT Enrollment'!D68-'Table 31 - FT and PT Enroll 08'!D68</f>
        <v>0</v>
      </c>
      <c r="E68" s="14">
        <f>'Table 31 - FT and PT Enrollment'!E68-'Table 31 - FT and PT Enroll 08'!E68</f>
        <v>0</v>
      </c>
      <c r="F68" s="14">
        <f>'Table 31 - FT and PT Enrollment'!F68-'Table 31 - FT and PT Enroll 08'!F68</f>
        <v>28</v>
      </c>
      <c r="G68" s="14">
        <f>'Table 31 - FT and PT Enrollment'!G68-'Table 31 - FT and PT Enroll 08'!G68</f>
        <v>-45</v>
      </c>
      <c r="H68" s="14">
        <f>'Table 31 - FT and PT Enrollment'!H68-'Table 31 - FT and PT Enroll 08'!H68</f>
        <v>432</v>
      </c>
      <c r="I68" s="14">
        <f>'Table 31 - FT and PT Enrollment'!I68-'Table 31 - FT and PT Enroll 08'!I68</f>
        <v>17</v>
      </c>
      <c r="J68" s="20"/>
    </row>
    <row r="69" spans="1:10" ht="12.95" customHeight="1">
      <c r="A69" s="14" t="s">
        <v>43</v>
      </c>
      <c r="B69" s="14">
        <f>'Table 31 - FT and PT Enrollment'!B69-'Table 31 - FT and PT Enroll 08'!B69</f>
        <v>-3</v>
      </c>
      <c r="C69" s="14">
        <f>'Table 31 - FT and PT Enrollment'!C69-'Table 31 - FT and PT Enroll 08'!C69</f>
        <v>47</v>
      </c>
      <c r="D69" s="14">
        <f>'Table 31 - FT and PT Enrollment'!D69-'Table 31 - FT and PT Enroll 08'!D69</f>
        <v>0</v>
      </c>
      <c r="E69" s="14">
        <f>'Table 31 - FT and PT Enrollment'!E69-'Table 31 - FT and PT Enroll 08'!E69</f>
        <v>0</v>
      </c>
      <c r="F69" s="14">
        <f>'Table 31 - FT and PT Enrollment'!F69-'Table 31 - FT and PT Enroll 08'!F69</f>
        <v>64</v>
      </c>
      <c r="G69" s="14">
        <f>'Table 31 - FT and PT Enrollment'!G69-'Table 31 - FT and PT Enroll 08'!G69</f>
        <v>53</v>
      </c>
      <c r="H69" s="14">
        <f>'Table 31 - FT and PT Enrollment'!H69-'Table 31 - FT and PT Enroll 08'!H69</f>
        <v>61</v>
      </c>
      <c r="I69" s="14">
        <f>'Table 31 - FT and PT Enrollment'!I69-'Table 31 - FT and PT Enroll 08'!I69</f>
        <v>100</v>
      </c>
      <c r="J69" s="20"/>
    </row>
    <row r="70" spans="1:10" ht="12.95" customHeight="1">
      <c r="A70" s="14" t="s">
        <v>44</v>
      </c>
      <c r="B70" s="14">
        <f>'Table 31 - FT and PT Enrollment'!B70-'Table 31 - FT and PT Enroll 08'!B70</f>
        <v>-277</v>
      </c>
      <c r="C70" s="14">
        <f>'Table 31 - FT and PT Enrollment'!C70-'Table 31 - FT and PT Enroll 08'!C70</f>
        <v>-118</v>
      </c>
      <c r="D70" s="14">
        <f>'Table 31 - FT and PT Enrollment'!D70-'Table 31 - FT and PT Enroll 08'!D70</f>
        <v>0</v>
      </c>
      <c r="E70" s="14">
        <f>'Table 31 - FT and PT Enrollment'!E70-'Table 31 - FT and PT Enroll 08'!E70</f>
        <v>0</v>
      </c>
      <c r="F70" s="14">
        <f>'Table 31 - FT and PT Enrollment'!F70-'Table 31 - FT and PT Enroll 08'!F70</f>
        <v>-170</v>
      </c>
      <c r="G70" s="14">
        <f>'Table 31 - FT and PT Enrollment'!G70-'Table 31 - FT and PT Enroll 08'!G70</f>
        <v>130</v>
      </c>
      <c r="H70" s="14">
        <f>'Table 31 - FT and PT Enrollment'!H70-'Table 31 - FT and PT Enroll 08'!H70</f>
        <v>-447</v>
      </c>
      <c r="I70" s="14">
        <f>'Table 31 - FT and PT Enrollment'!I70-'Table 31 - FT and PT Enroll 08'!I70</f>
        <v>12</v>
      </c>
      <c r="J70" s="20"/>
    </row>
    <row r="71" spans="1:10" ht="12.95" customHeight="1">
      <c r="A71" s="14" t="s">
        <v>45</v>
      </c>
      <c r="B71" s="14">
        <f>'Table 31 - FT and PT Enrollment'!B71-'Table 31 - FT and PT Enroll 08'!B71</f>
        <v>60</v>
      </c>
      <c r="C71" s="14">
        <f>'Table 31 - FT and PT Enrollment'!C71-'Table 31 - FT and PT Enroll 08'!C71</f>
        <v>31</v>
      </c>
      <c r="D71" s="14">
        <f>'Table 31 - FT and PT Enrollment'!D71-'Table 31 - FT and PT Enroll 08'!D71</f>
        <v>0</v>
      </c>
      <c r="E71" s="14">
        <f>'Table 31 - FT and PT Enrollment'!E71-'Table 31 - FT and PT Enroll 08'!E71</f>
        <v>0</v>
      </c>
      <c r="F71" s="14">
        <f>'Table 31 - FT and PT Enrollment'!F71-'Table 31 - FT and PT Enroll 08'!F71</f>
        <v>-2</v>
      </c>
      <c r="G71" s="14">
        <f>'Table 31 - FT and PT Enrollment'!G71-'Table 31 - FT and PT Enroll 08'!G71</f>
        <v>-25</v>
      </c>
      <c r="H71" s="14">
        <f>'Table 31 - FT and PT Enrollment'!H71-'Table 31 - FT and PT Enroll 08'!H71</f>
        <v>58</v>
      </c>
      <c r="I71" s="14">
        <f>'Table 31 - FT and PT Enrollment'!I71-'Table 31 - FT and PT Enroll 08'!I71</f>
        <v>6</v>
      </c>
      <c r="J71" s="20"/>
    </row>
    <row r="72" spans="1:10" ht="12.95" customHeight="1">
      <c r="A72" s="14" t="s">
        <v>46</v>
      </c>
      <c r="B72" s="14">
        <f>'Table 31 - FT and PT Enrollment'!B72-'Table 31 - FT and PT Enroll 08'!B72</f>
        <v>911</v>
      </c>
      <c r="C72" s="14">
        <f>'Table 31 - FT and PT Enrollment'!C72-'Table 31 - FT and PT Enroll 08'!C72</f>
        <v>346</v>
      </c>
      <c r="D72" s="14">
        <f>'Table 31 - FT and PT Enrollment'!D72-'Table 31 - FT and PT Enroll 08'!D72</f>
        <v>0</v>
      </c>
      <c r="E72" s="14">
        <f>'Table 31 - FT and PT Enrollment'!E72-'Table 31 - FT and PT Enroll 08'!E72</f>
        <v>0</v>
      </c>
      <c r="F72" s="14">
        <f>'Table 31 - FT and PT Enrollment'!F72-'Table 31 - FT and PT Enroll 08'!F72</f>
        <v>186</v>
      </c>
      <c r="G72" s="14">
        <f>'Table 31 - FT and PT Enrollment'!G72-'Table 31 - FT and PT Enroll 08'!G72</f>
        <v>-183</v>
      </c>
      <c r="H72" s="14">
        <f>'Table 31 - FT and PT Enrollment'!H72-'Table 31 - FT and PT Enroll 08'!H72</f>
        <v>1097</v>
      </c>
      <c r="I72" s="14">
        <f>'Table 31 - FT and PT Enrollment'!I72-'Table 31 - FT and PT Enroll 08'!I72</f>
        <v>163</v>
      </c>
      <c r="J72" s="20"/>
    </row>
    <row r="73" spans="1:10" ht="12.95" customHeight="1">
      <c r="A73" s="14" t="s">
        <v>47</v>
      </c>
      <c r="B73" s="14">
        <f>'Table 31 - FT and PT Enrollment'!B73-'Table 31 - FT and PT Enroll 08'!B73</f>
        <v>21</v>
      </c>
      <c r="C73" s="14">
        <f>'Table 31 - FT and PT Enrollment'!C73-'Table 31 - FT and PT Enroll 08'!C73</f>
        <v>25</v>
      </c>
      <c r="D73" s="14">
        <f>'Table 31 - FT and PT Enrollment'!D73-'Table 31 - FT and PT Enroll 08'!D73</f>
        <v>0</v>
      </c>
      <c r="E73" s="14">
        <f>'Table 31 - FT and PT Enrollment'!E73-'Table 31 - FT and PT Enroll 08'!E73</f>
        <v>0</v>
      </c>
      <c r="F73" s="14">
        <f>'Table 31 - FT and PT Enrollment'!F73-'Table 31 - FT and PT Enroll 08'!F73</f>
        <v>191</v>
      </c>
      <c r="G73" s="14">
        <f>'Table 31 - FT and PT Enrollment'!G73-'Table 31 - FT and PT Enroll 08'!G73</f>
        <v>517</v>
      </c>
      <c r="H73" s="14">
        <f>'Table 31 - FT and PT Enrollment'!H73-'Table 31 - FT and PT Enroll 08'!H73</f>
        <v>212</v>
      </c>
      <c r="I73" s="14">
        <f>'Table 31 - FT and PT Enrollment'!I73-'Table 31 - FT and PT Enroll 08'!I73</f>
        <v>542</v>
      </c>
      <c r="J73" s="20"/>
    </row>
    <row r="74" spans="1:10" ht="12.95" customHeight="1">
      <c r="A74" s="14" t="s">
        <v>48</v>
      </c>
      <c r="B74" s="14">
        <f>'Table 31 - FT and PT Enrollment'!B74-'Table 31 - FT and PT Enroll 08'!B74</f>
        <v>200</v>
      </c>
      <c r="C74" s="14">
        <f>'Table 31 - FT and PT Enrollment'!C74-'Table 31 - FT and PT Enroll 08'!C74</f>
        <v>202</v>
      </c>
      <c r="D74" s="14">
        <f>'Table 31 - FT and PT Enrollment'!D74-'Table 31 - FT and PT Enroll 08'!D74</f>
        <v>0</v>
      </c>
      <c r="E74" s="14">
        <f>'Table 31 - FT and PT Enrollment'!E74-'Table 31 - FT and PT Enroll 08'!E74</f>
        <v>0</v>
      </c>
      <c r="F74" s="14">
        <f>'Table 31 - FT and PT Enrollment'!F74-'Table 31 - FT and PT Enroll 08'!F74</f>
        <v>50</v>
      </c>
      <c r="G74" s="14">
        <f>'Table 31 - FT and PT Enrollment'!G74-'Table 31 - FT and PT Enroll 08'!G74</f>
        <v>-50</v>
      </c>
      <c r="H74" s="14">
        <f>'Table 31 - FT and PT Enrollment'!H74-'Table 31 - FT and PT Enroll 08'!H74</f>
        <v>250</v>
      </c>
      <c r="I74" s="14">
        <f>'Table 31 - FT and PT Enrollment'!I74-'Table 31 - FT and PT Enroll 08'!I74</f>
        <v>152</v>
      </c>
      <c r="J74" s="20"/>
    </row>
    <row r="75" spans="1:10" ht="12.95" customHeight="1">
      <c r="A75" s="14" t="s">
        <v>49</v>
      </c>
      <c r="B75" s="14">
        <f>'Table 31 - FT and PT Enrollment'!B75-'Table 31 - FT and PT Enroll 08'!B75</f>
        <v>88</v>
      </c>
      <c r="C75" s="14">
        <f>'Table 31 - FT and PT Enrollment'!C75-'Table 31 - FT and PT Enroll 08'!C75</f>
        <v>-22</v>
      </c>
      <c r="D75" s="14">
        <f>'Table 31 - FT and PT Enrollment'!D75-'Table 31 - FT and PT Enroll 08'!D75</f>
        <v>0</v>
      </c>
      <c r="E75" s="14">
        <f>'Table 31 - FT and PT Enrollment'!E75-'Table 31 - FT and PT Enroll 08'!E75</f>
        <v>0</v>
      </c>
      <c r="F75" s="14">
        <f>'Table 31 - FT and PT Enrollment'!F75-'Table 31 - FT and PT Enroll 08'!F75</f>
        <v>0</v>
      </c>
      <c r="G75" s="14">
        <f>'Table 31 - FT and PT Enrollment'!G75-'Table 31 - FT and PT Enroll 08'!G75</f>
        <v>0</v>
      </c>
      <c r="H75" s="14">
        <f>'Table 31 - FT and PT Enrollment'!H75-'Table 31 - FT and PT Enroll 08'!H75</f>
        <v>88</v>
      </c>
      <c r="I75" s="14">
        <f>'Table 31 - FT and PT Enrollment'!I75-'Table 31 - FT and PT Enroll 08'!I75</f>
        <v>-22</v>
      </c>
      <c r="J75" s="20"/>
    </row>
    <row r="76" spans="1:10" ht="12.95" customHeight="1">
      <c r="A76" s="14" t="s">
        <v>50</v>
      </c>
      <c r="B76" s="14">
        <f>'Table 31 - FT and PT Enrollment'!B76-'Table 31 - FT and PT Enroll 08'!B76</f>
        <v>161</v>
      </c>
      <c r="C76" s="14">
        <f>'Table 31 - FT and PT Enrollment'!C76-'Table 31 - FT and PT Enroll 08'!C76</f>
        <v>-779</v>
      </c>
      <c r="D76" s="14">
        <f>'Table 31 - FT and PT Enrollment'!D76-'Table 31 - FT and PT Enroll 08'!D76</f>
        <v>0</v>
      </c>
      <c r="E76" s="14">
        <f>'Table 31 - FT and PT Enrollment'!E76-'Table 31 - FT and PT Enroll 08'!E76</f>
        <v>0</v>
      </c>
      <c r="F76" s="14">
        <f>'Table 31 - FT and PT Enrollment'!F76-'Table 31 - FT and PT Enroll 08'!F76</f>
        <v>3</v>
      </c>
      <c r="G76" s="14">
        <f>'Table 31 - FT and PT Enrollment'!G76-'Table 31 - FT and PT Enroll 08'!G76</f>
        <v>180</v>
      </c>
      <c r="H76" s="14">
        <f>'Table 31 - FT and PT Enrollment'!H76-'Table 31 - FT and PT Enroll 08'!H76</f>
        <v>164</v>
      </c>
      <c r="I76" s="14">
        <f>'Table 31 - FT and PT Enrollment'!I76-'Table 31 - FT and PT Enroll 08'!I76</f>
        <v>-599</v>
      </c>
      <c r="J76" s="20"/>
    </row>
    <row r="77" spans="1:10" ht="12.95" customHeight="1">
      <c r="A77" s="14" t="s">
        <v>51</v>
      </c>
      <c r="B77" s="14">
        <f>'Table 31 - FT and PT Enrollment'!B77-'Table 31 - FT and PT Enroll 08'!B77</f>
        <v>-58</v>
      </c>
      <c r="C77" s="14">
        <f>'Table 31 - FT and PT Enrollment'!C77-'Table 31 - FT and PT Enroll 08'!C77</f>
        <v>-77</v>
      </c>
      <c r="D77" s="14">
        <f>'Table 31 - FT and PT Enrollment'!D77-'Table 31 - FT and PT Enroll 08'!D77</f>
        <v>0</v>
      </c>
      <c r="E77" s="14">
        <f>'Table 31 - FT and PT Enrollment'!E77-'Table 31 - FT and PT Enroll 08'!E77</f>
        <v>0</v>
      </c>
      <c r="F77" s="14">
        <f>'Table 31 - FT and PT Enrollment'!F77-'Table 31 - FT and PT Enroll 08'!F77</f>
        <v>42</v>
      </c>
      <c r="G77" s="14">
        <f>'Table 31 - FT and PT Enrollment'!G77-'Table 31 - FT and PT Enroll 08'!G77</f>
        <v>-98</v>
      </c>
      <c r="H77" s="14">
        <f>'Table 31 - FT and PT Enrollment'!H77-'Table 31 - FT and PT Enroll 08'!H77</f>
        <v>-16</v>
      </c>
      <c r="I77" s="14">
        <f>'Table 31 - FT and PT Enrollment'!I77-'Table 31 - FT and PT Enroll 08'!I77</f>
        <v>-175</v>
      </c>
      <c r="J77" s="20"/>
    </row>
    <row r="78" spans="1:10" ht="12.95" customHeight="1">
      <c r="A78" s="14" t="s">
        <v>52</v>
      </c>
      <c r="B78" s="14">
        <f>'Table 31 - FT and PT Enrollment'!B78-'Table 31 - FT and PT Enroll 08'!B78</f>
        <v>516</v>
      </c>
      <c r="C78" s="14">
        <f>'Table 31 - FT and PT Enrollment'!C78-'Table 31 - FT and PT Enroll 08'!C78</f>
        <v>701</v>
      </c>
      <c r="D78" s="14">
        <f>'Table 31 - FT and PT Enrollment'!D78-'Table 31 - FT and PT Enroll 08'!D78</f>
        <v>85</v>
      </c>
      <c r="E78" s="14">
        <f>'Table 31 - FT and PT Enrollment'!E78-'Table 31 - FT and PT Enroll 08'!E78</f>
        <v>-60</v>
      </c>
      <c r="F78" s="14">
        <f>'Table 31 - FT and PT Enrollment'!F78-'Table 31 - FT and PT Enroll 08'!F78</f>
        <v>386</v>
      </c>
      <c r="G78" s="14">
        <f>'Table 31 - FT and PT Enrollment'!G78-'Table 31 - FT and PT Enroll 08'!G78</f>
        <v>-5</v>
      </c>
      <c r="H78" s="14">
        <f>'Table 31 - FT and PT Enrollment'!H78-'Table 31 - FT and PT Enroll 08'!H78</f>
        <v>987</v>
      </c>
      <c r="I78" s="14">
        <f>'Table 31 - FT and PT Enrollment'!I78-'Table 31 - FT and PT Enroll 08'!I78</f>
        <v>636</v>
      </c>
      <c r="J78" s="20"/>
    </row>
    <row r="79" spans="1:10" ht="12.95" customHeight="1">
      <c r="A79" s="14" t="s">
        <v>53</v>
      </c>
      <c r="B79" s="14">
        <f>'Table 31 - FT and PT Enrollment'!B79-'Table 31 - FT and PT Enroll 08'!B79</f>
        <v>18</v>
      </c>
      <c r="C79" s="14">
        <f>'Table 31 - FT and PT Enrollment'!C79-'Table 31 - FT and PT Enroll 08'!C79</f>
        <v>113</v>
      </c>
      <c r="D79" s="14">
        <f>'Table 31 - FT and PT Enrollment'!D79-'Table 31 - FT and PT Enroll 08'!D79</f>
        <v>0</v>
      </c>
      <c r="E79" s="14">
        <f>'Table 31 - FT and PT Enrollment'!E79-'Table 31 - FT and PT Enroll 08'!E79</f>
        <v>0</v>
      </c>
      <c r="F79" s="14">
        <f>'Table 31 - FT and PT Enrollment'!F79-'Table 31 - FT and PT Enroll 08'!F79</f>
        <v>-1</v>
      </c>
      <c r="G79" s="14">
        <f>'Table 31 - FT and PT Enrollment'!G79-'Table 31 - FT and PT Enroll 08'!G79</f>
        <v>-125</v>
      </c>
      <c r="H79" s="14">
        <f>'Table 31 - FT and PT Enrollment'!H79-'Table 31 - FT and PT Enroll 08'!H79</f>
        <v>17</v>
      </c>
      <c r="I79" s="14">
        <f>'Table 31 - FT and PT Enrollment'!I79-'Table 31 - FT and PT Enroll 08'!I79</f>
        <v>-12</v>
      </c>
      <c r="J79" s="20"/>
    </row>
    <row r="80" spans="1:10" ht="12.95" customHeight="1">
      <c r="A80" s="14" t="s">
        <v>54</v>
      </c>
      <c r="B80" s="14">
        <f>'Table 31 - FT and PT Enrollment'!B80-'Table 31 - FT and PT Enroll 08'!B80</f>
        <v>-73</v>
      </c>
      <c r="C80" s="14">
        <f>'Table 31 - FT and PT Enrollment'!C80-'Table 31 - FT and PT Enroll 08'!C80</f>
        <v>-17</v>
      </c>
      <c r="D80" s="14">
        <f>'Table 31 - FT and PT Enrollment'!D80-'Table 31 - FT and PT Enroll 08'!D80</f>
        <v>0</v>
      </c>
      <c r="E80" s="14">
        <f>'Table 31 - FT and PT Enrollment'!E80-'Table 31 - FT and PT Enroll 08'!E80</f>
        <v>0</v>
      </c>
      <c r="F80" s="14">
        <f>'Table 31 - FT and PT Enrollment'!F80-'Table 31 - FT and PT Enroll 08'!F80</f>
        <v>-136</v>
      </c>
      <c r="G80" s="14">
        <f>'Table 31 - FT and PT Enrollment'!G80-'Table 31 - FT and PT Enroll 08'!G80</f>
        <v>204</v>
      </c>
      <c r="H80" s="14">
        <f>'Table 31 - FT and PT Enrollment'!H80-'Table 31 - FT and PT Enroll 08'!H80</f>
        <v>-209</v>
      </c>
      <c r="I80" s="14">
        <f>'Table 31 - FT and PT Enrollment'!I80-'Table 31 - FT and PT Enroll 08'!I80</f>
        <v>187</v>
      </c>
      <c r="J80" s="20"/>
    </row>
    <row r="81" spans="1:10" ht="12.95" customHeight="1">
      <c r="A81" s="14" t="s">
        <v>55</v>
      </c>
      <c r="B81" s="14">
        <f>'Table 31 - FT and PT Enrollment'!B81-'Table 31 - FT and PT Enroll 08'!B81</f>
        <v>248</v>
      </c>
      <c r="C81" s="14">
        <f>'Table 31 - FT and PT Enrollment'!C81-'Table 31 - FT and PT Enroll 08'!C81</f>
        <v>-95</v>
      </c>
      <c r="D81" s="14">
        <f>'Table 31 - FT and PT Enrollment'!D81-'Table 31 - FT and PT Enroll 08'!D81</f>
        <v>67</v>
      </c>
      <c r="E81" s="14">
        <f>'Table 31 - FT and PT Enrollment'!E81-'Table 31 - FT and PT Enroll 08'!E81</f>
        <v>8</v>
      </c>
      <c r="F81" s="14">
        <f>'Table 31 - FT and PT Enrollment'!F81-'Table 31 - FT and PT Enroll 08'!F81</f>
        <v>250</v>
      </c>
      <c r="G81" s="14">
        <f>'Table 31 - FT and PT Enrollment'!G81-'Table 31 - FT and PT Enroll 08'!G81</f>
        <v>3</v>
      </c>
      <c r="H81" s="14">
        <f>'Table 31 - FT and PT Enrollment'!H81-'Table 31 - FT and PT Enroll 08'!H81</f>
        <v>565</v>
      </c>
      <c r="I81" s="14">
        <f>'Table 31 - FT and PT Enrollment'!I81-'Table 31 - FT and PT Enroll 08'!I81</f>
        <v>-84</v>
      </c>
      <c r="J81" s="20"/>
    </row>
    <row r="82" spans="1:10" ht="12.95" customHeight="1">
      <c r="A82" s="14" t="s">
        <v>56</v>
      </c>
      <c r="B82" s="14">
        <f>'Table 31 - FT and PT Enrollment'!B82-'Table 31 - FT and PT Enroll 08'!B82</f>
        <v>-68</v>
      </c>
      <c r="C82" s="14">
        <f>'Table 31 - FT and PT Enrollment'!C82-'Table 31 - FT and PT Enroll 08'!C82</f>
        <v>-141</v>
      </c>
      <c r="D82" s="14">
        <f>'Table 31 - FT and PT Enrollment'!D82-'Table 31 - FT and PT Enroll 08'!D82</f>
        <v>0</v>
      </c>
      <c r="E82" s="14">
        <f>'Table 31 - FT and PT Enrollment'!E82-'Table 31 - FT and PT Enroll 08'!E82</f>
        <v>0</v>
      </c>
      <c r="F82" s="14">
        <f>'Table 31 - FT and PT Enrollment'!F82-'Table 31 - FT and PT Enroll 08'!F82</f>
        <v>320</v>
      </c>
      <c r="G82" s="14">
        <f>'Table 31 - FT and PT Enrollment'!G82-'Table 31 - FT and PT Enroll 08'!G82</f>
        <v>77</v>
      </c>
      <c r="H82" s="14">
        <f>'Table 31 - FT and PT Enrollment'!H82-'Table 31 - FT and PT Enroll 08'!H82</f>
        <v>252</v>
      </c>
      <c r="I82" s="14">
        <f>'Table 31 - FT and PT Enrollment'!I82-'Table 31 - FT and PT Enroll 08'!I82</f>
        <v>-64</v>
      </c>
      <c r="J82" s="20"/>
    </row>
    <row r="83" spans="1:10" ht="12.95" customHeight="1">
      <c r="A83" s="14" t="s">
        <v>57</v>
      </c>
      <c r="B83" s="14">
        <f>'Table 31 - FT and PT Enrollment'!B83-'Table 31 - FT and PT Enroll 08'!B83</f>
        <v>144</v>
      </c>
      <c r="C83" s="14">
        <f>'Table 31 - FT and PT Enrollment'!C83-'Table 31 - FT and PT Enroll 08'!C83</f>
        <v>7</v>
      </c>
      <c r="D83" s="14">
        <f>'Table 31 - FT and PT Enrollment'!D83-'Table 31 - FT and PT Enroll 08'!D83</f>
        <v>0</v>
      </c>
      <c r="E83" s="14">
        <f>'Table 31 - FT and PT Enrollment'!E83-'Table 31 - FT and PT Enroll 08'!E83</f>
        <v>0</v>
      </c>
      <c r="F83" s="14">
        <f>'Table 31 - FT and PT Enrollment'!F83-'Table 31 - FT and PT Enroll 08'!F83</f>
        <v>0</v>
      </c>
      <c r="G83" s="14">
        <f>'Table 31 - FT and PT Enrollment'!G83-'Table 31 - FT and PT Enroll 08'!G83</f>
        <v>0</v>
      </c>
      <c r="H83" s="14">
        <f>'Table 31 - FT and PT Enrollment'!H83-'Table 31 - FT and PT Enroll 08'!H83</f>
        <v>144</v>
      </c>
      <c r="I83" s="14">
        <f>'Table 31 - FT and PT Enrollment'!I83-'Table 31 - FT and PT Enroll 08'!I83</f>
        <v>7</v>
      </c>
      <c r="J83" s="20"/>
    </row>
    <row r="84" spans="1:10" ht="12.95" customHeight="1">
      <c r="A84" s="14" t="s">
        <v>58</v>
      </c>
      <c r="B84" s="14">
        <f>'Table 31 - FT and PT Enrollment'!B84-'Table 31 - FT and PT Enroll 08'!B84</f>
        <v>-38</v>
      </c>
      <c r="C84" s="14">
        <f>'Table 31 - FT and PT Enrollment'!C84-'Table 31 - FT and PT Enroll 08'!C84</f>
        <v>-112</v>
      </c>
      <c r="D84" s="14">
        <f>'Table 31 - FT and PT Enrollment'!D84-'Table 31 - FT and PT Enroll 08'!D84</f>
        <v>0</v>
      </c>
      <c r="E84" s="14">
        <f>'Table 31 - FT and PT Enrollment'!E84-'Table 31 - FT and PT Enroll 08'!E84</f>
        <v>0</v>
      </c>
      <c r="F84" s="14">
        <f>'Table 31 - FT and PT Enrollment'!F84-'Table 31 - FT and PT Enroll 08'!F84</f>
        <v>0</v>
      </c>
      <c r="G84" s="14">
        <f>'Table 31 - FT and PT Enrollment'!G84-'Table 31 - FT and PT Enroll 08'!G84</f>
        <v>0</v>
      </c>
      <c r="H84" s="14">
        <f>'Table 31 - FT and PT Enrollment'!H84-'Table 31 - FT and PT Enroll 08'!H84</f>
        <v>-38</v>
      </c>
      <c r="I84" s="14">
        <f>'Table 31 - FT and PT Enrollment'!I84-'Table 31 - FT and PT Enroll 08'!I84</f>
        <v>-112</v>
      </c>
      <c r="J84" s="20"/>
    </row>
    <row r="85" spans="1:10" ht="12.95" customHeight="1">
      <c r="A85" s="14" t="s">
        <v>59</v>
      </c>
      <c r="B85" s="14">
        <f>'Table 31 - FT and PT Enrollment'!B85-'Table 31 - FT and PT Enroll 08'!B85</f>
        <v>81</v>
      </c>
      <c r="C85" s="14">
        <f>'Table 31 - FT and PT Enrollment'!C85-'Table 31 - FT and PT Enroll 08'!C85</f>
        <v>37</v>
      </c>
      <c r="D85" s="14">
        <f>'Table 31 - FT and PT Enrollment'!D85-'Table 31 - FT and PT Enroll 08'!D85</f>
        <v>0</v>
      </c>
      <c r="E85" s="14">
        <f>'Table 31 - FT and PT Enrollment'!E85-'Table 31 - FT and PT Enroll 08'!E85</f>
        <v>0</v>
      </c>
      <c r="F85" s="14">
        <f>'Table 31 - FT and PT Enrollment'!F85-'Table 31 - FT and PT Enroll 08'!F85</f>
        <v>-327</v>
      </c>
      <c r="G85" s="14">
        <f>'Table 31 - FT and PT Enrollment'!G85-'Table 31 - FT and PT Enroll 08'!G85</f>
        <v>149</v>
      </c>
      <c r="H85" s="14">
        <f>'Table 31 - FT and PT Enrollment'!H85-'Table 31 - FT and PT Enroll 08'!H85</f>
        <v>-246</v>
      </c>
      <c r="I85" s="14">
        <f>'Table 31 - FT and PT Enrollment'!I85-'Table 31 - FT and PT Enroll 08'!I85</f>
        <v>186</v>
      </c>
      <c r="J85" s="20"/>
    </row>
    <row r="86" spans="1:10" ht="12.95" customHeight="1">
      <c r="A86" s="14" t="s">
        <v>19</v>
      </c>
      <c r="B86" s="14">
        <f>'Table 31 - FT and PT Enrollment'!B86-'Table 31 - FT and PT Enroll 08'!B86</f>
        <v>4887</v>
      </c>
      <c r="C86" s="14">
        <f>'Table 31 - FT and PT Enrollment'!C86-'Table 31 - FT and PT Enroll 08'!C86</f>
        <v>1286</v>
      </c>
      <c r="D86" s="14">
        <f>'Table 31 - FT and PT Enrollment'!D86-'Table 31 - FT and PT Enroll 08'!D86</f>
        <v>152</v>
      </c>
      <c r="E86" s="14">
        <f>'Table 31 - FT and PT Enrollment'!E86-'Table 31 - FT and PT Enroll 08'!E86</f>
        <v>-52</v>
      </c>
      <c r="F86" s="14">
        <f>'Table 31 - FT and PT Enrollment'!F86-'Table 31 - FT and PT Enroll 08'!F86</f>
        <v>320</v>
      </c>
      <c r="G86" s="14">
        <f>'Table 31 - FT and PT Enrollment'!G86-'Table 31 - FT and PT Enroll 08'!G86</f>
        <v>1452</v>
      </c>
      <c r="H86" s="14">
        <f>'Table 31 - FT and PT Enrollment'!H86-'Table 31 - FT and PT Enroll 08'!H86</f>
        <v>5359</v>
      </c>
      <c r="I86" s="14">
        <f>'Table 31 - FT and PT Enrollment'!I86-'Table 31 - FT and PT Enroll 08'!I86</f>
        <v>2686</v>
      </c>
      <c r="J86" s="20"/>
    </row>
    <row r="87" spans="1:10" ht="12.95" customHeight="1"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36.950000000000003" customHeight="1">
      <c r="A88" s="19" t="s">
        <v>60</v>
      </c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95" customHeight="1">
      <c r="A89" s="19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95" customHeight="1">
      <c r="A90" s="14" t="s">
        <v>61</v>
      </c>
      <c r="B90" s="20">
        <v>328</v>
      </c>
      <c r="C90" s="20">
        <v>3</v>
      </c>
      <c r="D90" s="20">
        <v>0</v>
      </c>
      <c r="E90" s="20">
        <v>0</v>
      </c>
      <c r="F90" s="20">
        <v>0</v>
      </c>
      <c r="G90" s="20">
        <v>0</v>
      </c>
      <c r="H90" s="21">
        <f>B90+D90+F90</f>
        <v>328</v>
      </c>
      <c r="I90" s="21">
        <f>G90+E90+C90</f>
        <v>3</v>
      </c>
      <c r="J90" s="20"/>
    </row>
    <row r="91" spans="1:10" ht="12.95" customHeight="1">
      <c r="A91" s="22" t="s">
        <v>62</v>
      </c>
      <c r="B91" s="30">
        <v>927</v>
      </c>
      <c r="C91" s="30">
        <v>661</v>
      </c>
      <c r="D91" s="30">
        <v>0</v>
      </c>
      <c r="E91" s="30">
        <v>0</v>
      </c>
      <c r="F91" s="30">
        <v>0</v>
      </c>
      <c r="G91" s="30">
        <v>0</v>
      </c>
      <c r="H91" s="21">
        <f>B91+D91+F91</f>
        <v>927</v>
      </c>
      <c r="I91" s="21">
        <f>G91+E91+C91</f>
        <v>661</v>
      </c>
      <c r="J91" s="20"/>
    </row>
    <row r="92" spans="1:10" ht="12.95" customHeight="1">
      <c r="A92" s="14" t="s">
        <v>19</v>
      </c>
      <c r="B92" s="20">
        <f t="shared" ref="B92:G92" si="3">SUM(B90:B91)</f>
        <v>1255</v>
      </c>
      <c r="C92" s="20">
        <f t="shared" si="3"/>
        <v>664</v>
      </c>
      <c r="D92" s="20">
        <f t="shared" si="3"/>
        <v>0</v>
      </c>
      <c r="E92" s="20">
        <f t="shared" si="3"/>
        <v>0</v>
      </c>
      <c r="F92" s="20">
        <f t="shared" si="3"/>
        <v>0</v>
      </c>
      <c r="G92" s="20">
        <f t="shared" si="3"/>
        <v>0</v>
      </c>
      <c r="H92" s="20">
        <f>SUM(B92+D92+F92)</f>
        <v>1255</v>
      </c>
      <c r="I92" s="20">
        <f>SUM(C92+E92+G92)</f>
        <v>664</v>
      </c>
      <c r="J92" s="20"/>
    </row>
    <row r="93" spans="1:10" ht="12.95" customHeight="1"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22.5">
      <c r="A94" s="31" t="s">
        <v>63</v>
      </c>
      <c r="B94" s="20">
        <f t="shared" ref="B94:I94" si="4">SUM(B86+B92)</f>
        <v>6142</v>
      </c>
      <c r="C94" s="20">
        <f t="shared" si="4"/>
        <v>1950</v>
      </c>
      <c r="D94" s="20">
        <f t="shared" si="4"/>
        <v>152</v>
      </c>
      <c r="E94" s="20">
        <f t="shared" si="4"/>
        <v>-52</v>
      </c>
      <c r="F94" s="20">
        <f t="shared" si="4"/>
        <v>320</v>
      </c>
      <c r="G94" s="20">
        <f t="shared" si="4"/>
        <v>1452</v>
      </c>
      <c r="H94" s="20">
        <f t="shared" si="4"/>
        <v>6614</v>
      </c>
      <c r="I94" s="20">
        <f t="shared" si="4"/>
        <v>3350</v>
      </c>
      <c r="J94" s="20"/>
    </row>
    <row r="95" spans="1:10" ht="12.95" customHeight="1"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95" customHeight="1" thickBot="1">
      <c r="A96" s="14" t="s">
        <v>64</v>
      </c>
      <c r="B96" s="20">
        <f t="shared" ref="B96:G96" si="5">SUM(B50+B94)</f>
        <v>25207</v>
      </c>
      <c r="C96" s="20">
        <f t="shared" si="5"/>
        <v>9475</v>
      </c>
      <c r="D96" s="20">
        <f t="shared" si="5"/>
        <v>283</v>
      </c>
      <c r="E96" s="20">
        <f t="shared" si="5"/>
        <v>-56</v>
      </c>
      <c r="F96" s="20">
        <f t="shared" si="5"/>
        <v>1522</v>
      </c>
      <c r="G96" s="20">
        <f t="shared" si="5"/>
        <v>1136</v>
      </c>
      <c r="H96" s="20">
        <f>SUM(B96+D96+F96)</f>
        <v>27012</v>
      </c>
      <c r="I96" s="20">
        <f>SUM(C96+E96+G96)</f>
        <v>10555</v>
      </c>
      <c r="J96" s="20"/>
    </row>
    <row r="97" spans="1:9" ht="12.95" customHeight="1" thickTop="1">
      <c r="A97" s="15" t="s">
        <v>65</v>
      </c>
      <c r="B97" s="32"/>
      <c r="C97" s="32"/>
      <c r="D97" s="32"/>
      <c r="E97" s="32"/>
      <c r="F97" s="32"/>
      <c r="G97" s="32"/>
      <c r="H97" s="32"/>
      <c r="I97" s="32"/>
    </row>
    <row r="98" spans="1:9" ht="12.95" customHeight="1">
      <c r="A98" s="14" t="s">
        <v>36</v>
      </c>
      <c r="I98" s="20"/>
    </row>
    <row r="99" spans="1:9" ht="12.95" customHeight="1">
      <c r="I99" s="20"/>
    </row>
  </sheetData>
  <mergeCells count="1">
    <mergeCell ref="A54:I54"/>
  </mergeCells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workbookViewId="0">
      <selection activeCell="B52" sqref="B52"/>
    </sheetView>
  </sheetViews>
  <sheetFormatPr defaultRowHeight="9"/>
  <cols>
    <col min="1" max="1" width="51.19921875" customWidth="1"/>
    <col min="2" max="2" width="20.19921875" customWidth="1"/>
    <col min="3" max="3" width="12" customWidth="1"/>
    <col min="4" max="4" width="17.796875" customWidth="1"/>
    <col min="5" max="5" width="12" customWidth="1"/>
    <col min="6" max="6" width="13.19921875" customWidth="1"/>
    <col min="7" max="7" width="12" customWidth="1"/>
    <col min="8" max="8" width="11.3984375" customWidth="1"/>
    <col min="9" max="9" width="12" customWidth="1"/>
    <col min="10" max="10" width="14" customWidth="1"/>
    <col min="11" max="11" width="17.59765625" customWidth="1"/>
    <col min="12" max="12" width="14.19921875" customWidth="1"/>
    <col min="13" max="13" width="18.3984375" customWidth="1"/>
    <col min="14" max="14" width="18.796875" bestFit="1" customWidth="1"/>
    <col min="15" max="15" width="17.59765625" bestFit="1" customWidth="1"/>
    <col min="16" max="16" width="14.19921875" bestFit="1" customWidth="1"/>
    <col min="17" max="17" width="18.3984375" bestFit="1" customWidth="1"/>
    <col min="18" max="18" width="14" bestFit="1" customWidth="1"/>
  </cols>
  <sheetData>
    <row r="1" spans="1:10">
      <c r="A1" t="s">
        <v>83</v>
      </c>
    </row>
    <row r="2" spans="1:10">
      <c r="A2" s="36" t="s">
        <v>167</v>
      </c>
      <c r="B2" s="36" t="s">
        <v>166</v>
      </c>
    </row>
    <row r="3" spans="1:10">
      <c r="B3" t="s">
        <v>92</v>
      </c>
      <c r="D3" t="s">
        <v>131</v>
      </c>
      <c r="F3" t="s">
        <v>120</v>
      </c>
      <c r="H3" t="s">
        <v>96</v>
      </c>
      <c r="J3" t="s">
        <v>165</v>
      </c>
    </row>
    <row r="4" spans="1:10">
      <c r="A4" s="36" t="s">
        <v>164</v>
      </c>
      <c r="B4" t="s">
        <v>93</v>
      </c>
      <c r="C4" t="s">
        <v>95</v>
      </c>
      <c r="D4" t="s">
        <v>93</v>
      </c>
      <c r="E4" t="s">
        <v>95</v>
      </c>
      <c r="F4" t="s">
        <v>93</v>
      </c>
      <c r="G4" t="s">
        <v>95</v>
      </c>
      <c r="H4" t="s">
        <v>93</v>
      </c>
      <c r="I4" t="s">
        <v>95</v>
      </c>
    </row>
    <row r="5" spans="1:10">
      <c r="A5" s="37">
        <v>2010</v>
      </c>
      <c r="B5" s="39">
        <v>618891</v>
      </c>
      <c r="C5" s="39">
        <v>354672</v>
      </c>
      <c r="D5" s="39">
        <v>17766</v>
      </c>
      <c r="E5" s="39">
        <v>570</v>
      </c>
      <c r="F5" s="39">
        <v>72252</v>
      </c>
      <c r="G5" s="39">
        <v>110661</v>
      </c>
      <c r="H5" s="39">
        <v>708909</v>
      </c>
      <c r="I5" s="39">
        <v>465903</v>
      </c>
      <c r="J5" s="39">
        <v>2349624</v>
      </c>
    </row>
    <row r="6" spans="1:10">
      <c r="A6" s="40">
        <v>40773</v>
      </c>
      <c r="B6" s="39">
        <v>618891</v>
      </c>
      <c r="C6" s="39">
        <v>354672</v>
      </c>
      <c r="D6" s="39">
        <v>17766</v>
      </c>
      <c r="E6" s="39">
        <v>570</v>
      </c>
      <c r="F6" s="39">
        <v>72252</v>
      </c>
      <c r="G6" s="39">
        <v>110661</v>
      </c>
      <c r="H6" s="39">
        <v>708909</v>
      </c>
      <c r="I6" s="39">
        <v>465903</v>
      </c>
      <c r="J6" s="39">
        <v>2349624</v>
      </c>
    </row>
    <row r="7" spans="1:10">
      <c r="A7" s="38" t="s">
        <v>94</v>
      </c>
      <c r="B7" s="39">
        <v>111006</v>
      </c>
      <c r="C7" s="39">
        <v>112934</v>
      </c>
      <c r="D7" s="39"/>
      <c r="E7" s="39"/>
      <c r="F7" s="39"/>
      <c r="G7" s="39"/>
      <c r="H7" s="39">
        <v>111006</v>
      </c>
      <c r="I7" s="39">
        <v>112934</v>
      </c>
      <c r="J7" s="39">
        <v>447880</v>
      </c>
    </row>
    <row r="8" spans="1:10">
      <c r="A8" s="41" t="s">
        <v>117</v>
      </c>
      <c r="B8" s="39">
        <v>55503</v>
      </c>
      <c r="C8" s="39">
        <v>56467</v>
      </c>
      <c r="D8" s="39"/>
      <c r="E8" s="39"/>
      <c r="F8" s="39"/>
      <c r="G8" s="39"/>
      <c r="H8" s="39">
        <v>55503</v>
      </c>
      <c r="I8" s="39">
        <v>56467</v>
      </c>
      <c r="J8" s="39">
        <v>223940</v>
      </c>
    </row>
    <row r="9" spans="1:10">
      <c r="A9" s="41" t="s">
        <v>91</v>
      </c>
      <c r="B9" s="39">
        <v>2467</v>
      </c>
      <c r="C9" s="39">
        <v>2761</v>
      </c>
      <c r="D9" s="39"/>
      <c r="E9" s="39"/>
      <c r="F9" s="39"/>
      <c r="G9" s="39"/>
      <c r="H9" s="39">
        <v>2467</v>
      </c>
      <c r="I9" s="39">
        <v>2761</v>
      </c>
      <c r="J9" s="39">
        <v>10456</v>
      </c>
    </row>
    <row r="10" spans="1:10">
      <c r="A10" s="41" t="s">
        <v>97</v>
      </c>
      <c r="B10" s="39">
        <v>2325</v>
      </c>
      <c r="C10" s="39">
        <v>2146</v>
      </c>
      <c r="D10" s="39"/>
      <c r="E10" s="39"/>
      <c r="F10" s="39"/>
      <c r="G10" s="39"/>
      <c r="H10" s="39">
        <v>2325</v>
      </c>
      <c r="I10" s="39">
        <v>2146</v>
      </c>
      <c r="J10" s="39">
        <v>8942</v>
      </c>
    </row>
    <row r="11" spans="1:10">
      <c r="A11" s="41" t="s">
        <v>98</v>
      </c>
      <c r="B11" s="39">
        <v>3429</v>
      </c>
      <c r="C11" s="39">
        <v>2763</v>
      </c>
      <c r="D11" s="39"/>
      <c r="E11" s="39"/>
      <c r="F11" s="39"/>
      <c r="G11" s="39"/>
      <c r="H11" s="39">
        <v>3429</v>
      </c>
      <c r="I11" s="39">
        <v>2763</v>
      </c>
      <c r="J11" s="39">
        <v>12384</v>
      </c>
    </row>
    <row r="12" spans="1:10">
      <c r="A12" s="41" t="s">
        <v>99</v>
      </c>
      <c r="B12" s="39">
        <v>986</v>
      </c>
      <c r="C12" s="39">
        <v>190</v>
      </c>
      <c r="D12" s="39"/>
      <c r="E12" s="39"/>
      <c r="F12" s="39"/>
      <c r="G12" s="39"/>
      <c r="H12" s="39">
        <v>986</v>
      </c>
      <c r="I12" s="39">
        <v>190</v>
      </c>
      <c r="J12" s="39">
        <v>2352</v>
      </c>
    </row>
    <row r="13" spans="1:10">
      <c r="A13" s="41" t="s">
        <v>100</v>
      </c>
      <c r="B13" s="39">
        <v>1551</v>
      </c>
      <c r="C13" s="39">
        <v>1980</v>
      </c>
      <c r="D13" s="39"/>
      <c r="E13" s="39"/>
      <c r="F13" s="39"/>
      <c r="G13" s="39"/>
      <c r="H13" s="39">
        <v>1551</v>
      </c>
      <c r="I13" s="39">
        <v>1980</v>
      </c>
      <c r="J13" s="39">
        <v>7062</v>
      </c>
    </row>
    <row r="14" spans="1:10">
      <c r="A14" s="41" t="s">
        <v>101</v>
      </c>
      <c r="B14" s="39">
        <v>275</v>
      </c>
      <c r="C14" s="39">
        <v>545</v>
      </c>
      <c r="D14" s="39"/>
      <c r="E14" s="39"/>
      <c r="F14" s="39"/>
      <c r="G14" s="39"/>
      <c r="H14" s="39">
        <v>275</v>
      </c>
      <c r="I14" s="39">
        <v>545</v>
      </c>
      <c r="J14" s="39">
        <v>1640</v>
      </c>
    </row>
    <row r="15" spans="1:10">
      <c r="A15" s="41" t="s">
        <v>102</v>
      </c>
      <c r="B15" s="39">
        <v>2993</v>
      </c>
      <c r="C15" s="39">
        <v>3435</v>
      </c>
      <c r="D15" s="39"/>
      <c r="E15" s="39"/>
      <c r="F15" s="39"/>
      <c r="G15" s="39"/>
      <c r="H15" s="39">
        <v>2993</v>
      </c>
      <c r="I15" s="39">
        <v>3435</v>
      </c>
      <c r="J15" s="39">
        <v>12856</v>
      </c>
    </row>
    <row r="16" spans="1:10">
      <c r="A16" s="41" t="s">
        <v>103</v>
      </c>
      <c r="B16" s="39">
        <v>2317</v>
      </c>
      <c r="C16" s="39">
        <v>3054</v>
      </c>
      <c r="D16" s="39"/>
      <c r="E16" s="39"/>
      <c r="F16" s="39"/>
      <c r="G16" s="39"/>
      <c r="H16" s="39">
        <v>2317</v>
      </c>
      <c r="I16" s="39">
        <v>3054</v>
      </c>
      <c r="J16" s="39">
        <v>10742</v>
      </c>
    </row>
    <row r="17" spans="1:10">
      <c r="A17" s="41" t="s">
        <v>104</v>
      </c>
      <c r="B17" s="39">
        <v>1628</v>
      </c>
      <c r="C17" s="39">
        <v>3317</v>
      </c>
      <c r="D17" s="39"/>
      <c r="E17" s="39"/>
      <c r="F17" s="39"/>
      <c r="G17" s="39"/>
      <c r="H17" s="39">
        <v>1628</v>
      </c>
      <c r="I17" s="39">
        <v>3317</v>
      </c>
      <c r="J17" s="39">
        <v>9890</v>
      </c>
    </row>
    <row r="18" spans="1:10">
      <c r="A18" s="41" t="s">
        <v>105</v>
      </c>
      <c r="B18" s="39">
        <v>2372</v>
      </c>
      <c r="C18" s="39">
        <v>1586</v>
      </c>
      <c r="D18" s="39"/>
      <c r="E18" s="39"/>
      <c r="F18" s="39"/>
      <c r="G18" s="39"/>
      <c r="H18" s="39">
        <v>2372</v>
      </c>
      <c r="I18" s="39">
        <v>1586</v>
      </c>
      <c r="J18" s="39">
        <v>7916</v>
      </c>
    </row>
    <row r="19" spans="1:10">
      <c r="A19" s="41" t="s">
        <v>106</v>
      </c>
      <c r="B19" s="39">
        <v>1302</v>
      </c>
      <c r="C19" s="39">
        <v>917</v>
      </c>
      <c r="D19" s="39"/>
      <c r="E19" s="39"/>
      <c r="F19" s="39"/>
      <c r="G19" s="39"/>
      <c r="H19" s="39">
        <v>1302</v>
      </c>
      <c r="I19" s="39">
        <v>917</v>
      </c>
      <c r="J19" s="39">
        <v>4438</v>
      </c>
    </row>
    <row r="20" spans="1:10">
      <c r="A20" s="41" t="s">
        <v>107</v>
      </c>
      <c r="B20" s="39">
        <v>2967</v>
      </c>
      <c r="C20" s="39">
        <v>2473</v>
      </c>
      <c r="D20" s="39"/>
      <c r="E20" s="39"/>
      <c r="F20" s="39"/>
      <c r="G20" s="39"/>
      <c r="H20" s="39">
        <v>2967</v>
      </c>
      <c r="I20" s="39">
        <v>2473</v>
      </c>
      <c r="J20" s="39">
        <v>10880</v>
      </c>
    </row>
    <row r="21" spans="1:10">
      <c r="A21" s="41" t="s">
        <v>108</v>
      </c>
      <c r="B21" s="39">
        <v>990</v>
      </c>
      <c r="C21" s="39">
        <v>842</v>
      </c>
      <c r="D21" s="39"/>
      <c r="E21" s="39"/>
      <c r="F21" s="39"/>
      <c r="G21" s="39"/>
      <c r="H21" s="39">
        <v>990</v>
      </c>
      <c r="I21" s="39">
        <v>842</v>
      </c>
      <c r="J21" s="39">
        <v>3664</v>
      </c>
    </row>
    <row r="22" spans="1:10">
      <c r="A22" s="41" t="s">
        <v>109</v>
      </c>
      <c r="B22" s="39">
        <v>7120</v>
      </c>
      <c r="C22" s="39">
        <v>6781</v>
      </c>
      <c r="D22" s="39"/>
      <c r="E22" s="39"/>
      <c r="F22" s="39"/>
      <c r="G22" s="39"/>
      <c r="H22" s="39">
        <v>7120</v>
      </c>
      <c r="I22" s="39">
        <v>6781</v>
      </c>
      <c r="J22" s="39">
        <v>27802</v>
      </c>
    </row>
    <row r="23" spans="1:10">
      <c r="A23" s="41" t="s">
        <v>110</v>
      </c>
      <c r="B23" s="39">
        <v>4313</v>
      </c>
      <c r="C23" s="39">
        <v>3889</v>
      </c>
      <c r="D23" s="39"/>
      <c r="E23" s="39"/>
      <c r="F23" s="39"/>
      <c r="G23" s="39"/>
      <c r="H23" s="39">
        <v>4313</v>
      </c>
      <c r="I23" s="39">
        <v>3889</v>
      </c>
      <c r="J23" s="39">
        <v>16404</v>
      </c>
    </row>
    <row r="24" spans="1:10">
      <c r="A24" s="41" t="s">
        <v>111</v>
      </c>
      <c r="B24" s="39">
        <v>3364</v>
      </c>
      <c r="C24" s="39">
        <v>4193</v>
      </c>
      <c r="D24" s="39"/>
      <c r="E24" s="39"/>
      <c r="F24" s="39"/>
      <c r="G24" s="39"/>
      <c r="H24" s="39">
        <v>3364</v>
      </c>
      <c r="I24" s="39">
        <v>4193</v>
      </c>
      <c r="J24" s="39">
        <v>15114</v>
      </c>
    </row>
    <row r="25" spans="1:10">
      <c r="A25" s="41" t="s">
        <v>112</v>
      </c>
      <c r="B25" s="39">
        <v>3265</v>
      </c>
      <c r="C25" s="39">
        <v>5563</v>
      </c>
      <c r="D25" s="39"/>
      <c r="E25" s="39"/>
      <c r="F25" s="39"/>
      <c r="G25" s="39"/>
      <c r="H25" s="39">
        <v>3265</v>
      </c>
      <c r="I25" s="39">
        <v>5563</v>
      </c>
      <c r="J25" s="39">
        <v>17656</v>
      </c>
    </row>
    <row r="26" spans="1:10">
      <c r="A26" s="41" t="s">
        <v>113</v>
      </c>
      <c r="B26" s="39">
        <v>6013</v>
      </c>
      <c r="C26" s="39">
        <v>5748</v>
      </c>
      <c r="D26" s="39"/>
      <c r="E26" s="39"/>
      <c r="F26" s="39"/>
      <c r="G26" s="39"/>
      <c r="H26" s="39">
        <v>6013</v>
      </c>
      <c r="I26" s="39">
        <v>5748</v>
      </c>
      <c r="J26" s="39">
        <v>23522</v>
      </c>
    </row>
    <row r="27" spans="1:10">
      <c r="A27" s="41" t="s">
        <v>114</v>
      </c>
      <c r="B27" s="39">
        <v>779</v>
      </c>
      <c r="C27" s="39">
        <v>782</v>
      </c>
      <c r="D27" s="39"/>
      <c r="E27" s="39"/>
      <c r="F27" s="39"/>
      <c r="G27" s="39"/>
      <c r="H27" s="39">
        <v>779</v>
      </c>
      <c r="I27" s="39">
        <v>782</v>
      </c>
      <c r="J27" s="39">
        <v>3122</v>
      </c>
    </row>
    <row r="28" spans="1:10">
      <c r="A28" s="41" t="s">
        <v>115</v>
      </c>
      <c r="B28" s="39">
        <v>2815</v>
      </c>
      <c r="C28" s="39">
        <v>2004</v>
      </c>
      <c r="D28" s="39"/>
      <c r="E28" s="39"/>
      <c r="F28" s="39"/>
      <c r="G28" s="39"/>
      <c r="H28" s="39">
        <v>2815</v>
      </c>
      <c r="I28" s="39">
        <v>2004</v>
      </c>
      <c r="J28" s="39">
        <v>9638</v>
      </c>
    </row>
    <row r="29" spans="1:10">
      <c r="A29" s="41" t="s">
        <v>116</v>
      </c>
      <c r="B29" s="39">
        <v>2232</v>
      </c>
      <c r="C29" s="39">
        <v>1498</v>
      </c>
      <c r="D29" s="39"/>
      <c r="E29" s="39"/>
      <c r="F29" s="39"/>
      <c r="G29" s="39"/>
      <c r="H29" s="39">
        <v>2232</v>
      </c>
      <c r="I29" s="39">
        <v>1498</v>
      </c>
      <c r="J29" s="39">
        <v>7460</v>
      </c>
    </row>
    <row r="30" spans="1:10">
      <c r="A30" s="38" t="s">
        <v>119</v>
      </c>
      <c r="B30" s="39">
        <v>186532</v>
      </c>
      <c r="C30" s="39">
        <v>49218</v>
      </c>
      <c r="D30" s="39">
        <v>5922</v>
      </c>
      <c r="E30" s="39">
        <v>78</v>
      </c>
      <c r="F30" s="39">
        <v>18852</v>
      </c>
      <c r="G30" s="39">
        <v>28508</v>
      </c>
      <c r="H30" s="39">
        <v>211306</v>
      </c>
      <c r="I30" s="39">
        <v>77804</v>
      </c>
      <c r="J30" s="39">
        <v>578220</v>
      </c>
    </row>
    <row r="31" spans="1:10">
      <c r="A31" s="41" t="s">
        <v>117</v>
      </c>
      <c r="B31" s="39">
        <v>93266</v>
      </c>
      <c r="C31" s="39">
        <v>24609</v>
      </c>
      <c r="D31" s="39">
        <v>2961</v>
      </c>
      <c r="E31" s="39">
        <v>39</v>
      </c>
      <c r="F31" s="39">
        <v>9426</v>
      </c>
      <c r="G31" s="39">
        <v>14254</v>
      </c>
      <c r="H31" s="39">
        <v>105653</v>
      </c>
      <c r="I31" s="39">
        <v>38902</v>
      </c>
      <c r="J31" s="39">
        <v>289110</v>
      </c>
    </row>
    <row r="32" spans="1:10">
      <c r="A32" s="41" t="s">
        <v>118</v>
      </c>
      <c r="B32" s="39">
        <v>1225</v>
      </c>
      <c r="C32" s="39">
        <v>441</v>
      </c>
      <c r="D32" s="39"/>
      <c r="E32" s="39"/>
      <c r="F32" s="39">
        <v>15</v>
      </c>
      <c r="G32" s="39">
        <v>35</v>
      </c>
      <c r="H32" s="39">
        <v>1240</v>
      </c>
      <c r="I32" s="39">
        <v>476</v>
      </c>
      <c r="J32" s="39">
        <v>3432</v>
      </c>
    </row>
    <row r="33" spans="1:10">
      <c r="A33" s="41" t="s">
        <v>121</v>
      </c>
      <c r="B33" s="39">
        <v>2152</v>
      </c>
      <c r="C33" s="39">
        <v>1007</v>
      </c>
      <c r="D33" s="39"/>
      <c r="E33" s="39"/>
      <c r="F33" s="39">
        <v>52</v>
      </c>
      <c r="G33" s="39">
        <v>138</v>
      </c>
      <c r="H33" s="39">
        <v>2204</v>
      </c>
      <c r="I33" s="39">
        <v>1145</v>
      </c>
      <c r="J33" s="39">
        <v>6698</v>
      </c>
    </row>
    <row r="34" spans="1:10">
      <c r="A34" s="41" t="s">
        <v>122</v>
      </c>
      <c r="B34" s="39">
        <v>4241</v>
      </c>
      <c r="C34" s="39">
        <v>1358</v>
      </c>
      <c r="D34" s="39"/>
      <c r="E34" s="39"/>
      <c r="F34" s="39">
        <v>57</v>
      </c>
      <c r="G34" s="39">
        <v>146</v>
      </c>
      <c r="H34" s="39">
        <v>4298</v>
      </c>
      <c r="I34" s="39">
        <v>1504</v>
      </c>
      <c r="J34" s="39">
        <v>11604</v>
      </c>
    </row>
    <row r="35" spans="1:10">
      <c r="A35" s="41" t="s">
        <v>123</v>
      </c>
      <c r="B35" s="39">
        <v>13451</v>
      </c>
      <c r="C35" s="39">
        <v>3736</v>
      </c>
      <c r="D35" s="39"/>
      <c r="E35" s="39"/>
      <c r="F35" s="39">
        <v>1683</v>
      </c>
      <c r="G35" s="39">
        <v>1541</v>
      </c>
      <c r="H35" s="39">
        <v>15134</v>
      </c>
      <c r="I35" s="39">
        <v>5277</v>
      </c>
      <c r="J35" s="39">
        <v>40822</v>
      </c>
    </row>
    <row r="36" spans="1:10">
      <c r="A36" s="41" t="s">
        <v>124</v>
      </c>
      <c r="B36" s="39">
        <v>4995</v>
      </c>
      <c r="C36" s="39">
        <v>508</v>
      </c>
      <c r="D36" s="39"/>
      <c r="E36" s="39"/>
      <c r="F36" s="39">
        <v>1007</v>
      </c>
      <c r="G36" s="39">
        <v>695</v>
      </c>
      <c r="H36" s="39">
        <v>6002</v>
      </c>
      <c r="I36" s="39">
        <v>1203</v>
      </c>
      <c r="J36" s="39">
        <v>14410</v>
      </c>
    </row>
    <row r="37" spans="1:10">
      <c r="A37" s="41" t="s">
        <v>125</v>
      </c>
      <c r="B37" s="39">
        <v>4363</v>
      </c>
      <c r="C37" s="39">
        <v>1614</v>
      </c>
      <c r="D37" s="39"/>
      <c r="E37" s="39"/>
      <c r="F37" s="39">
        <v>27</v>
      </c>
      <c r="G37" s="39">
        <v>95</v>
      </c>
      <c r="H37" s="39">
        <v>4390</v>
      </c>
      <c r="I37" s="39">
        <v>1709</v>
      </c>
      <c r="J37" s="39">
        <v>12198</v>
      </c>
    </row>
    <row r="38" spans="1:10">
      <c r="A38" s="41" t="s">
        <v>126</v>
      </c>
      <c r="B38" s="39">
        <v>5512</v>
      </c>
      <c r="C38" s="39">
        <v>677</v>
      </c>
      <c r="D38" s="39"/>
      <c r="E38" s="39"/>
      <c r="F38" s="39">
        <v>297</v>
      </c>
      <c r="G38" s="39">
        <v>652</v>
      </c>
      <c r="H38" s="39">
        <v>5809</v>
      </c>
      <c r="I38" s="39">
        <v>1329</v>
      </c>
      <c r="J38" s="39">
        <v>14276</v>
      </c>
    </row>
    <row r="39" spans="1:10">
      <c r="A39" s="41" t="s">
        <v>127</v>
      </c>
      <c r="B39" s="39">
        <v>7838</v>
      </c>
      <c r="C39" s="39">
        <v>2175</v>
      </c>
      <c r="D39" s="39"/>
      <c r="E39" s="39"/>
      <c r="F39" s="39">
        <v>295</v>
      </c>
      <c r="G39" s="39">
        <v>759</v>
      </c>
      <c r="H39" s="39">
        <v>8133</v>
      </c>
      <c r="I39" s="39">
        <v>2934</v>
      </c>
      <c r="J39" s="39">
        <v>22134</v>
      </c>
    </row>
    <row r="40" spans="1:10">
      <c r="A40" s="41" t="s">
        <v>128</v>
      </c>
      <c r="B40" s="39">
        <v>5467</v>
      </c>
      <c r="C40" s="39">
        <v>206</v>
      </c>
      <c r="D40" s="39"/>
      <c r="E40" s="39"/>
      <c r="F40" s="39">
        <v>274</v>
      </c>
      <c r="G40" s="39">
        <v>85</v>
      </c>
      <c r="H40" s="39">
        <v>5741</v>
      </c>
      <c r="I40" s="39">
        <v>291</v>
      </c>
      <c r="J40" s="39">
        <v>12064</v>
      </c>
    </row>
    <row r="41" spans="1:10">
      <c r="A41" s="41" t="s">
        <v>129</v>
      </c>
      <c r="B41" s="39">
        <v>7768</v>
      </c>
      <c r="C41" s="39">
        <v>1286</v>
      </c>
      <c r="D41" s="39"/>
      <c r="E41" s="39"/>
      <c r="F41" s="39">
        <v>680</v>
      </c>
      <c r="G41" s="39">
        <v>1611</v>
      </c>
      <c r="H41" s="39">
        <v>8448</v>
      </c>
      <c r="I41" s="39">
        <v>2897</v>
      </c>
      <c r="J41" s="39">
        <v>22690</v>
      </c>
    </row>
    <row r="42" spans="1:10">
      <c r="A42" s="41" t="s">
        <v>130</v>
      </c>
      <c r="B42" s="39">
        <v>23423</v>
      </c>
      <c r="C42" s="39">
        <v>1411</v>
      </c>
      <c r="D42" s="39">
        <v>1182</v>
      </c>
      <c r="E42" s="39">
        <v>15</v>
      </c>
      <c r="F42" s="39">
        <v>2999</v>
      </c>
      <c r="G42" s="39">
        <v>3311</v>
      </c>
      <c r="H42" s="39">
        <v>27604</v>
      </c>
      <c r="I42" s="39">
        <v>4737</v>
      </c>
      <c r="J42" s="39">
        <v>64682</v>
      </c>
    </row>
    <row r="43" spans="1:10">
      <c r="A43" s="41" t="s">
        <v>132</v>
      </c>
      <c r="B43" s="39">
        <v>6744</v>
      </c>
      <c r="C43" s="39">
        <v>3106</v>
      </c>
      <c r="D43" s="39">
        <v>1608</v>
      </c>
      <c r="E43" s="39">
        <v>24</v>
      </c>
      <c r="F43" s="39">
        <v>1213</v>
      </c>
      <c r="G43" s="39">
        <v>2564</v>
      </c>
      <c r="H43" s="39">
        <v>9565</v>
      </c>
      <c r="I43" s="39">
        <v>5694</v>
      </c>
      <c r="J43" s="39">
        <v>30518</v>
      </c>
    </row>
    <row r="44" spans="1:10">
      <c r="A44" s="41" t="s">
        <v>133</v>
      </c>
      <c r="B44" s="39">
        <v>6087</v>
      </c>
      <c r="C44" s="39">
        <v>7084</v>
      </c>
      <c r="D44" s="39">
        <v>171</v>
      </c>
      <c r="E44" s="39"/>
      <c r="F44" s="39">
        <v>827</v>
      </c>
      <c r="G44" s="39">
        <v>2622</v>
      </c>
      <c r="H44" s="39">
        <v>7085</v>
      </c>
      <c r="I44" s="39">
        <v>9706</v>
      </c>
      <c r="J44" s="39">
        <v>33582</v>
      </c>
    </row>
    <row r="45" spans="1:10">
      <c r="A45" s="38" t="s">
        <v>135</v>
      </c>
      <c r="B45" s="39">
        <v>1086</v>
      </c>
      <c r="C45" s="39">
        <v>1346</v>
      </c>
      <c r="D45" s="39"/>
      <c r="E45" s="39"/>
      <c r="F45" s="39"/>
      <c r="G45" s="39"/>
      <c r="H45" s="39">
        <v>1086</v>
      </c>
      <c r="I45" s="39">
        <v>1346</v>
      </c>
      <c r="J45" s="39">
        <v>4864</v>
      </c>
    </row>
    <row r="46" spans="1:10">
      <c r="A46" s="41" t="s">
        <v>117</v>
      </c>
      <c r="B46" s="39">
        <v>543</v>
      </c>
      <c r="C46" s="39">
        <v>673</v>
      </c>
      <c r="D46" s="39"/>
      <c r="E46" s="39"/>
      <c r="F46" s="39"/>
      <c r="G46" s="39"/>
      <c r="H46" s="39">
        <v>543</v>
      </c>
      <c r="I46" s="39">
        <v>673</v>
      </c>
      <c r="J46" s="39">
        <v>2432</v>
      </c>
    </row>
    <row r="47" spans="1:10">
      <c r="A47" s="41" t="s">
        <v>134</v>
      </c>
      <c r="B47" s="39">
        <v>303</v>
      </c>
      <c r="C47" s="39">
        <v>4</v>
      </c>
      <c r="D47" s="39"/>
      <c r="E47" s="39"/>
      <c r="F47" s="39"/>
      <c r="G47" s="39"/>
      <c r="H47" s="39">
        <v>303</v>
      </c>
      <c r="I47" s="39">
        <v>4</v>
      </c>
      <c r="J47" s="39">
        <v>614</v>
      </c>
    </row>
    <row r="48" spans="1:10">
      <c r="A48" s="41" t="s">
        <v>136</v>
      </c>
      <c r="B48" s="39">
        <v>240</v>
      </c>
      <c r="C48" s="39">
        <v>669</v>
      </c>
      <c r="D48" s="39"/>
      <c r="E48" s="39"/>
      <c r="F48" s="39"/>
      <c r="G48" s="39"/>
      <c r="H48" s="39">
        <v>240</v>
      </c>
      <c r="I48" s="39">
        <v>669</v>
      </c>
      <c r="J48" s="39">
        <v>1818</v>
      </c>
    </row>
    <row r="49" spans="1:10">
      <c r="A49" s="38" t="s">
        <v>138</v>
      </c>
      <c r="B49" s="39">
        <v>113970</v>
      </c>
      <c r="C49" s="39">
        <v>72950</v>
      </c>
      <c r="D49" s="39">
        <v>5922</v>
      </c>
      <c r="E49" s="39">
        <v>302</v>
      </c>
      <c r="F49" s="39">
        <v>29316</v>
      </c>
      <c r="G49" s="39">
        <v>45266</v>
      </c>
      <c r="H49" s="39">
        <v>149208</v>
      </c>
      <c r="I49" s="39">
        <v>118518</v>
      </c>
      <c r="J49" s="39">
        <v>535452</v>
      </c>
    </row>
    <row r="50" spans="1:10">
      <c r="A50" s="41" t="s">
        <v>117</v>
      </c>
      <c r="B50" s="39">
        <v>56985</v>
      </c>
      <c r="C50" s="39">
        <v>36475</v>
      </c>
      <c r="D50" s="39">
        <v>2961</v>
      </c>
      <c r="E50" s="39">
        <v>151</v>
      </c>
      <c r="F50" s="39">
        <v>14658</v>
      </c>
      <c r="G50" s="39">
        <v>22633</v>
      </c>
      <c r="H50" s="39">
        <v>74604</v>
      </c>
      <c r="I50" s="39">
        <v>59259</v>
      </c>
      <c r="J50" s="39">
        <v>267726</v>
      </c>
    </row>
    <row r="51" spans="1:10">
      <c r="A51" s="41" t="s">
        <v>137</v>
      </c>
      <c r="B51" s="39">
        <v>984</v>
      </c>
      <c r="C51" s="39">
        <v>238</v>
      </c>
      <c r="D51" s="39"/>
      <c r="E51" s="39"/>
      <c r="F51" s="39">
        <v>477</v>
      </c>
      <c r="G51" s="39">
        <v>177</v>
      </c>
      <c r="H51" s="39">
        <v>1461</v>
      </c>
      <c r="I51" s="39">
        <v>415</v>
      </c>
      <c r="J51" s="39">
        <v>3752</v>
      </c>
    </row>
    <row r="52" spans="1:10">
      <c r="A52" s="41" t="s">
        <v>139</v>
      </c>
      <c r="B52" s="39">
        <v>669</v>
      </c>
      <c r="C52" s="39">
        <v>2648</v>
      </c>
      <c r="D52" s="39"/>
      <c r="E52" s="39"/>
      <c r="F52" s="39">
        <v>35</v>
      </c>
      <c r="G52" s="39">
        <v>128</v>
      </c>
      <c r="H52" s="39">
        <v>704</v>
      </c>
      <c r="I52" s="39">
        <v>2776</v>
      </c>
      <c r="J52" s="39">
        <v>6960</v>
      </c>
    </row>
    <row r="53" spans="1:10">
      <c r="A53" s="41" t="s">
        <v>140</v>
      </c>
      <c r="B53" s="39">
        <v>1128</v>
      </c>
      <c r="C53" s="39">
        <v>48</v>
      </c>
      <c r="D53" s="39"/>
      <c r="E53" s="39"/>
      <c r="F53" s="39"/>
      <c r="G53" s="39"/>
      <c r="H53" s="39">
        <v>1128</v>
      </c>
      <c r="I53" s="39">
        <v>48</v>
      </c>
      <c r="J53" s="39">
        <v>2352</v>
      </c>
    </row>
    <row r="54" spans="1:10">
      <c r="A54" s="41" t="s">
        <v>141</v>
      </c>
      <c r="B54" s="39">
        <v>1359</v>
      </c>
      <c r="C54" s="39">
        <v>12</v>
      </c>
      <c r="D54" s="39"/>
      <c r="E54" s="39"/>
      <c r="F54" s="39"/>
      <c r="G54" s="39">
        <v>9</v>
      </c>
      <c r="H54" s="39">
        <v>1359</v>
      </c>
      <c r="I54" s="39">
        <v>21</v>
      </c>
      <c r="J54" s="39">
        <v>2760</v>
      </c>
    </row>
    <row r="55" spans="1:10">
      <c r="A55" s="41" t="s">
        <v>142</v>
      </c>
      <c r="B55" s="39">
        <v>9864</v>
      </c>
      <c r="C55" s="39">
        <v>6256</v>
      </c>
      <c r="D55" s="39"/>
      <c r="E55" s="39"/>
      <c r="F55" s="39">
        <v>124</v>
      </c>
      <c r="G55" s="39">
        <v>764</v>
      </c>
      <c r="H55" s="39">
        <v>9988</v>
      </c>
      <c r="I55" s="39">
        <v>7020</v>
      </c>
      <c r="J55" s="39">
        <v>34016</v>
      </c>
    </row>
    <row r="56" spans="1:10">
      <c r="A56" s="41" t="s">
        <v>143</v>
      </c>
      <c r="B56" s="39">
        <v>729</v>
      </c>
      <c r="C56" s="39">
        <v>42</v>
      </c>
      <c r="D56" s="39"/>
      <c r="E56" s="39"/>
      <c r="F56" s="39"/>
      <c r="G56" s="39"/>
      <c r="H56" s="39">
        <v>729</v>
      </c>
      <c r="I56" s="39">
        <v>42</v>
      </c>
      <c r="J56" s="39">
        <v>1542</v>
      </c>
    </row>
    <row r="57" spans="1:10">
      <c r="A57" s="41" t="s">
        <v>144</v>
      </c>
      <c r="B57" s="39">
        <v>3441</v>
      </c>
      <c r="C57" s="39">
        <v>1652</v>
      </c>
      <c r="D57" s="39"/>
      <c r="E57" s="39"/>
      <c r="F57" s="39">
        <v>317</v>
      </c>
      <c r="G57" s="39">
        <v>163</v>
      </c>
      <c r="H57" s="39">
        <v>3758</v>
      </c>
      <c r="I57" s="39">
        <v>1815</v>
      </c>
      <c r="J57" s="39">
        <v>11146</v>
      </c>
    </row>
    <row r="58" spans="1:10">
      <c r="A58" s="41" t="s">
        <v>145</v>
      </c>
      <c r="B58" s="39">
        <v>1594</v>
      </c>
      <c r="C58" s="39">
        <v>176</v>
      </c>
      <c r="D58" s="39"/>
      <c r="E58" s="39"/>
      <c r="F58" s="39">
        <v>114</v>
      </c>
      <c r="G58" s="39">
        <v>188</v>
      </c>
      <c r="H58" s="39">
        <v>1708</v>
      </c>
      <c r="I58" s="39">
        <v>364</v>
      </c>
      <c r="J58" s="39">
        <v>4144</v>
      </c>
    </row>
    <row r="59" spans="1:10">
      <c r="A59" s="41" t="s">
        <v>146</v>
      </c>
      <c r="B59" s="39">
        <v>1239</v>
      </c>
      <c r="C59" s="39">
        <v>450</v>
      </c>
      <c r="D59" s="39"/>
      <c r="E59" s="39"/>
      <c r="F59" s="39">
        <v>304</v>
      </c>
      <c r="G59" s="39">
        <v>539</v>
      </c>
      <c r="H59" s="39">
        <v>1543</v>
      </c>
      <c r="I59" s="39">
        <v>989</v>
      </c>
      <c r="J59" s="39">
        <v>5064</v>
      </c>
    </row>
    <row r="60" spans="1:10">
      <c r="A60" s="41" t="s">
        <v>147</v>
      </c>
      <c r="B60" s="39">
        <v>887</v>
      </c>
      <c r="C60" s="39">
        <v>289</v>
      </c>
      <c r="D60" s="39"/>
      <c r="E60" s="39"/>
      <c r="F60" s="39">
        <v>7</v>
      </c>
      <c r="G60" s="39">
        <v>8</v>
      </c>
      <c r="H60" s="39">
        <v>894</v>
      </c>
      <c r="I60" s="39">
        <v>297</v>
      </c>
      <c r="J60" s="39">
        <v>2382</v>
      </c>
    </row>
    <row r="61" spans="1:10">
      <c r="A61" s="41" t="s">
        <v>148</v>
      </c>
      <c r="B61" s="39">
        <v>6893</v>
      </c>
      <c r="C61" s="39">
        <v>709</v>
      </c>
      <c r="D61" s="39"/>
      <c r="E61" s="39"/>
      <c r="F61" s="39">
        <v>1619</v>
      </c>
      <c r="G61" s="39">
        <v>2124</v>
      </c>
      <c r="H61" s="39">
        <v>8512</v>
      </c>
      <c r="I61" s="39">
        <v>2833</v>
      </c>
      <c r="J61" s="39">
        <v>22690</v>
      </c>
    </row>
    <row r="62" spans="1:10">
      <c r="A62" s="41" t="s">
        <v>149</v>
      </c>
      <c r="B62" s="39">
        <v>1754</v>
      </c>
      <c r="C62" s="39">
        <v>1214</v>
      </c>
      <c r="D62" s="39"/>
      <c r="E62" s="39"/>
      <c r="F62" s="39">
        <v>191</v>
      </c>
      <c r="G62" s="39">
        <v>517</v>
      </c>
      <c r="H62" s="39">
        <v>1945</v>
      </c>
      <c r="I62" s="39">
        <v>1731</v>
      </c>
      <c r="J62" s="39">
        <v>7352</v>
      </c>
    </row>
    <row r="63" spans="1:10">
      <c r="A63" s="41" t="s">
        <v>150</v>
      </c>
      <c r="B63" s="39">
        <v>1414</v>
      </c>
      <c r="C63" s="39">
        <v>2225</v>
      </c>
      <c r="D63" s="39"/>
      <c r="E63" s="39"/>
      <c r="F63" s="39">
        <v>425</v>
      </c>
      <c r="G63" s="39">
        <v>885</v>
      </c>
      <c r="H63" s="39">
        <v>1839</v>
      </c>
      <c r="I63" s="39">
        <v>3110</v>
      </c>
      <c r="J63" s="39">
        <v>9898</v>
      </c>
    </row>
    <row r="64" spans="1:10">
      <c r="A64" s="41" t="s">
        <v>151</v>
      </c>
      <c r="B64" s="39">
        <v>1476</v>
      </c>
      <c r="C64" s="39">
        <v>317</v>
      </c>
      <c r="D64" s="39"/>
      <c r="E64" s="39"/>
      <c r="F64" s="39"/>
      <c r="G64" s="39"/>
      <c r="H64" s="39">
        <v>1476</v>
      </c>
      <c r="I64" s="39">
        <v>317</v>
      </c>
      <c r="J64" s="39">
        <v>3586</v>
      </c>
    </row>
    <row r="65" spans="1:10">
      <c r="A65" s="41" t="s">
        <v>152</v>
      </c>
      <c r="B65" s="39">
        <v>1219</v>
      </c>
      <c r="C65" s="39">
        <v>10028</v>
      </c>
      <c r="D65" s="39"/>
      <c r="E65" s="39"/>
      <c r="F65" s="39">
        <v>11</v>
      </c>
      <c r="G65" s="39">
        <v>764</v>
      </c>
      <c r="H65" s="39">
        <v>1230</v>
      </c>
      <c r="I65" s="39">
        <v>10792</v>
      </c>
      <c r="J65" s="39">
        <v>24044</v>
      </c>
    </row>
    <row r="66" spans="1:10">
      <c r="A66" s="41" t="s">
        <v>153</v>
      </c>
      <c r="B66" s="39">
        <v>1377</v>
      </c>
      <c r="C66" s="39">
        <v>730</v>
      </c>
      <c r="D66" s="39"/>
      <c r="E66" s="39"/>
      <c r="F66" s="39">
        <v>448</v>
      </c>
      <c r="G66" s="39">
        <v>340</v>
      </c>
      <c r="H66" s="39">
        <v>1825</v>
      </c>
      <c r="I66" s="39">
        <v>1070</v>
      </c>
      <c r="J66" s="39">
        <v>5790</v>
      </c>
    </row>
    <row r="67" spans="1:10">
      <c r="A67" s="41" t="s">
        <v>154</v>
      </c>
      <c r="B67" s="39">
        <v>7016</v>
      </c>
      <c r="C67" s="39">
        <v>5388</v>
      </c>
      <c r="D67" s="39">
        <v>1595</v>
      </c>
      <c r="E67" s="39">
        <v>139</v>
      </c>
      <c r="F67" s="39">
        <v>1905</v>
      </c>
      <c r="G67" s="39">
        <v>1666</v>
      </c>
      <c r="H67" s="39">
        <v>10516</v>
      </c>
      <c r="I67" s="39">
        <v>7193</v>
      </c>
      <c r="J67" s="39">
        <v>35418</v>
      </c>
    </row>
    <row r="68" spans="1:10">
      <c r="A68" s="41" t="s">
        <v>155</v>
      </c>
      <c r="B68" s="39">
        <v>1265</v>
      </c>
      <c r="C68" s="39">
        <v>1664</v>
      </c>
      <c r="D68" s="39"/>
      <c r="E68" s="39"/>
      <c r="F68" s="39">
        <v>160</v>
      </c>
      <c r="G68" s="39">
        <v>564</v>
      </c>
      <c r="H68" s="39">
        <v>1425</v>
      </c>
      <c r="I68" s="39">
        <v>2228</v>
      </c>
      <c r="J68" s="39">
        <v>7306</v>
      </c>
    </row>
    <row r="69" spans="1:10">
      <c r="A69" s="41" t="s">
        <v>156</v>
      </c>
      <c r="B69" s="39">
        <v>695</v>
      </c>
      <c r="C69" s="39">
        <v>158</v>
      </c>
      <c r="D69" s="39"/>
      <c r="E69" s="39"/>
      <c r="F69" s="39">
        <v>24</v>
      </c>
      <c r="G69" s="39">
        <v>248</v>
      </c>
      <c r="H69" s="39">
        <v>719</v>
      </c>
      <c r="I69" s="39">
        <v>406</v>
      </c>
      <c r="J69" s="39">
        <v>2250</v>
      </c>
    </row>
    <row r="70" spans="1:10">
      <c r="A70" s="41" t="s">
        <v>157</v>
      </c>
      <c r="B70" s="39">
        <v>6285</v>
      </c>
      <c r="C70" s="39">
        <v>853</v>
      </c>
      <c r="D70" s="39">
        <v>1366</v>
      </c>
      <c r="E70" s="39">
        <v>12</v>
      </c>
      <c r="F70" s="39">
        <v>4072</v>
      </c>
      <c r="G70" s="39">
        <v>1232</v>
      </c>
      <c r="H70" s="39">
        <v>11723</v>
      </c>
      <c r="I70" s="39">
        <v>2097</v>
      </c>
      <c r="J70" s="39">
        <v>27640</v>
      </c>
    </row>
    <row r="71" spans="1:10">
      <c r="A71" s="41" t="s">
        <v>158</v>
      </c>
      <c r="B71" s="39">
        <v>2634</v>
      </c>
      <c r="C71" s="39">
        <v>1113</v>
      </c>
      <c r="D71" s="39"/>
      <c r="E71" s="39"/>
      <c r="F71" s="39">
        <v>3934</v>
      </c>
      <c r="G71" s="39">
        <v>11661</v>
      </c>
      <c r="H71" s="39">
        <v>6568</v>
      </c>
      <c r="I71" s="39">
        <v>12774</v>
      </c>
      <c r="J71" s="39">
        <v>38684</v>
      </c>
    </row>
    <row r="72" spans="1:10">
      <c r="A72" s="41" t="s">
        <v>159</v>
      </c>
      <c r="B72" s="39">
        <v>1135</v>
      </c>
      <c r="C72" s="39">
        <v>16</v>
      </c>
      <c r="D72" s="39"/>
      <c r="E72" s="39"/>
      <c r="F72" s="39"/>
      <c r="G72" s="39"/>
      <c r="H72" s="39">
        <v>1135</v>
      </c>
      <c r="I72" s="39">
        <v>16</v>
      </c>
      <c r="J72" s="39">
        <v>2302</v>
      </c>
    </row>
    <row r="73" spans="1:10">
      <c r="A73" s="41" t="s">
        <v>160</v>
      </c>
      <c r="B73" s="39">
        <v>1018</v>
      </c>
      <c r="C73" s="39">
        <v>42</v>
      </c>
      <c r="D73" s="39"/>
      <c r="E73" s="39"/>
      <c r="F73" s="39"/>
      <c r="G73" s="39"/>
      <c r="H73" s="39">
        <v>1018</v>
      </c>
      <c r="I73" s="39">
        <v>42</v>
      </c>
      <c r="J73" s="39">
        <v>2120</v>
      </c>
    </row>
    <row r="74" spans="1:10">
      <c r="A74" s="41" t="s">
        <v>161</v>
      </c>
      <c r="B74" s="39">
        <v>910</v>
      </c>
      <c r="C74" s="39">
        <v>207</v>
      </c>
      <c r="D74" s="39"/>
      <c r="E74" s="39"/>
      <c r="F74" s="39">
        <v>491</v>
      </c>
      <c r="G74" s="39">
        <v>656</v>
      </c>
      <c r="H74" s="39">
        <v>1401</v>
      </c>
      <c r="I74" s="39">
        <v>863</v>
      </c>
      <c r="J74" s="39">
        <v>4528</v>
      </c>
    </row>
    <row r="75" spans="1:10">
      <c r="A75" s="38" t="s">
        <v>163</v>
      </c>
      <c r="B75" s="39">
        <v>206297</v>
      </c>
      <c r="C75" s="39">
        <v>118224</v>
      </c>
      <c r="D75" s="39">
        <v>5922</v>
      </c>
      <c r="E75" s="39">
        <v>190</v>
      </c>
      <c r="F75" s="39">
        <v>24084</v>
      </c>
      <c r="G75" s="39">
        <v>36887</v>
      </c>
      <c r="H75" s="39">
        <v>236303</v>
      </c>
      <c r="I75" s="39">
        <v>155301</v>
      </c>
      <c r="J75" s="39">
        <v>783208</v>
      </c>
    </row>
    <row r="76" spans="1:10">
      <c r="A76" s="41" t="s">
        <v>162</v>
      </c>
      <c r="B76" s="39">
        <v>206297</v>
      </c>
      <c r="C76" s="39">
        <v>118224</v>
      </c>
      <c r="D76" s="39">
        <v>5922</v>
      </c>
      <c r="E76" s="39">
        <v>190</v>
      </c>
      <c r="F76" s="39">
        <v>24084</v>
      </c>
      <c r="G76" s="39">
        <v>36887</v>
      </c>
      <c r="H76" s="39">
        <v>236303</v>
      </c>
      <c r="I76" s="39">
        <v>155301</v>
      </c>
      <c r="J76" s="39">
        <v>783208</v>
      </c>
    </row>
    <row r="77" spans="1:10">
      <c r="A77" s="37" t="s">
        <v>165</v>
      </c>
      <c r="B77" s="39">
        <v>618891</v>
      </c>
      <c r="C77" s="39">
        <v>354672</v>
      </c>
      <c r="D77" s="39">
        <v>17766</v>
      </c>
      <c r="E77" s="39">
        <v>570</v>
      </c>
      <c r="F77" s="39">
        <v>72252</v>
      </c>
      <c r="G77" s="39">
        <v>110661</v>
      </c>
      <c r="H77" s="39">
        <v>708909</v>
      </c>
      <c r="I77" s="39">
        <v>465903</v>
      </c>
      <c r="J77" s="39">
        <v>2349624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6"/>
  <sheetViews>
    <sheetView topLeftCell="A187" workbookViewId="0">
      <selection activeCell="A213" sqref="A213:XFD228"/>
    </sheetView>
  </sheetViews>
  <sheetFormatPr defaultRowHeight="9"/>
  <cols>
    <col min="1" max="1" width="27.19921875" customWidth="1"/>
    <col min="2" max="2" width="21.19921875" customWidth="1"/>
  </cols>
  <sheetData>
    <row r="1" spans="1:7">
      <c r="A1" s="34" t="s">
        <v>84</v>
      </c>
      <c r="B1" s="34" t="s">
        <v>85</v>
      </c>
      <c r="C1" s="34" t="s">
        <v>86</v>
      </c>
      <c r="D1" s="34" t="s">
        <v>87</v>
      </c>
      <c r="E1" s="34" t="s">
        <v>88</v>
      </c>
      <c r="F1" s="34" t="s">
        <v>89</v>
      </c>
      <c r="G1" s="34" t="s">
        <v>90</v>
      </c>
    </row>
    <row r="2" spans="1:7">
      <c r="A2" s="34" t="s">
        <v>91</v>
      </c>
      <c r="B2" s="34" t="s">
        <v>92</v>
      </c>
      <c r="C2" s="34" t="s">
        <v>93</v>
      </c>
      <c r="D2" s="34" t="s">
        <v>94</v>
      </c>
      <c r="E2" s="34">
        <v>2010</v>
      </c>
      <c r="F2" s="34">
        <v>2467</v>
      </c>
      <c r="G2" s="35">
        <v>40773</v>
      </c>
    </row>
    <row r="3" spans="1:7">
      <c r="A3" s="34" t="s">
        <v>91</v>
      </c>
      <c r="B3" s="34" t="s">
        <v>92</v>
      </c>
      <c r="C3" s="34" t="s">
        <v>95</v>
      </c>
      <c r="D3" s="34" t="s">
        <v>94</v>
      </c>
      <c r="E3" s="34">
        <v>2010</v>
      </c>
      <c r="F3" s="34">
        <v>2761</v>
      </c>
      <c r="G3" s="35">
        <v>40773</v>
      </c>
    </row>
    <row r="4" spans="1:7">
      <c r="A4" s="34" t="s">
        <v>91</v>
      </c>
      <c r="B4" s="34" t="s">
        <v>96</v>
      </c>
      <c r="C4" s="34" t="s">
        <v>93</v>
      </c>
      <c r="D4" s="34" t="s">
        <v>94</v>
      </c>
      <c r="E4" s="34">
        <v>2010</v>
      </c>
      <c r="F4" s="34">
        <v>2467</v>
      </c>
      <c r="G4" s="35">
        <v>40773</v>
      </c>
    </row>
    <row r="5" spans="1:7">
      <c r="A5" s="34" t="s">
        <v>91</v>
      </c>
      <c r="B5" s="34" t="s">
        <v>96</v>
      </c>
      <c r="C5" s="34" t="s">
        <v>95</v>
      </c>
      <c r="D5" s="34" t="s">
        <v>94</v>
      </c>
      <c r="E5" s="34">
        <v>2010</v>
      </c>
      <c r="F5" s="34">
        <v>2761</v>
      </c>
      <c r="G5" s="35">
        <v>40773</v>
      </c>
    </row>
    <row r="6" spans="1:7">
      <c r="A6" s="34" t="s">
        <v>97</v>
      </c>
      <c r="B6" s="34" t="s">
        <v>92</v>
      </c>
      <c r="C6" s="34" t="s">
        <v>93</v>
      </c>
      <c r="D6" s="34" t="s">
        <v>94</v>
      </c>
      <c r="E6" s="34">
        <v>2010</v>
      </c>
      <c r="F6" s="34">
        <v>2325</v>
      </c>
      <c r="G6" s="35">
        <v>40773</v>
      </c>
    </row>
    <row r="7" spans="1:7">
      <c r="A7" s="34" t="s">
        <v>97</v>
      </c>
      <c r="B7" s="34" t="s">
        <v>92</v>
      </c>
      <c r="C7" s="34" t="s">
        <v>95</v>
      </c>
      <c r="D7" s="34" t="s">
        <v>94</v>
      </c>
      <c r="E7" s="34">
        <v>2010</v>
      </c>
      <c r="F7" s="34">
        <v>2146</v>
      </c>
      <c r="G7" s="35">
        <v>40773</v>
      </c>
    </row>
    <row r="8" spans="1:7">
      <c r="A8" s="34" t="s">
        <v>97</v>
      </c>
      <c r="B8" s="34" t="s">
        <v>96</v>
      </c>
      <c r="C8" s="34" t="s">
        <v>93</v>
      </c>
      <c r="D8" s="34" t="s">
        <v>94</v>
      </c>
      <c r="E8" s="34">
        <v>2010</v>
      </c>
      <c r="F8" s="34">
        <v>2325</v>
      </c>
      <c r="G8" s="35">
        <v>40773</v>
      </c>
    </row>
    <row r="9" spans="1:7">
      <c r="A9" s="34" t="s">
        <v>97</v>
      </c>
      <c r="B9" s="34" t="s">
        <v>96</v>
      </c>
      <c r="C9" s="34" t="s">
        <v>95</v>
      </c>
      <c r="D9" s="34" t="s">
        <v>94</v>
      </c>
      <c r="E9" s="34">
        <v>2010</v>
      </c>
      <c r="F9" s="34">
        <v>2146</v>
      </c>
      <c r="G9" s="35">
        <v>40773</v>
      </c>
    </row>
    <row r="10" spans="1:7">
      <c r="A10" s="34" t="s">
        <v>98</v>
      </c>
      <c r="B10" s="34" t="s">
        <v>92</v>
      </c>
      <c r="C10" s="34" t="s">
        <v>93</v>
      </c>
      <c r="D10" s="34" t="s">
        <v>94</v>
      </c>
      <c r="E10" s="34">
        <v>2010</v>
      </c>
      <c r="F10" s="34">
        <v>3429</v>
      </c>
      <c r="G10" s="35">
        <v>40773</v>
      </c>
    </row>
    <row r="11" spans="1:7">
      <c r="A11" s="34" t="s">
        <v>98</v>
      </c>
      <c r="B11" s="34" t="s">
        <v>92</v>
      </c>
      <c r="C11" s="34" t="s">
        <v>95</v>
      </c>
      <c r="D11" s="34" t="s">
        <v>94</v>
      </c>
      <c r="E11" s="34">
        <v>2010</v>
      </c>
      <c r="F11" s="34">
        <v>2763</v>
      </c>
      <c r="G11" s="35">
        <v>40773</v>
      </c>
    </row>
    <row r="12" spans="1:7">
      <c r="A12" s="34" t="s">
        <v>98</v>
      </c>
      <c r="B12" s="34" t="s">
        <v>96</v>
      </c>
      <c r="C12" s="34" t="s">
        <v>93</v>
      </c>
      <c r="D12" s="34" t="s">
        <v>94</v>
      </c>
      <c r="E12" s="34">
        <v>2010</v>
      </c>
      <c r="F12" s="34">
        <v>3429</v>
      </c>
      <c r="G12" s="35">
        <v>40773</v>
      </c>
    </row>
    <row r="13" spans="1:7">
      <c r="A13" s="34" t="s">
        <v>98</v>
      </c>
      <c r="B13" s="34" t="s">
        <v>96</v>
      </c>
      <c r="C13" s="34" t="s">
        <v>95</v>
      </c>
      <c r="D13" s="34" t="s">
        <v>94</v>
      </c>
      <c r="E13" s="34">
        <v>2010</v>
      </c>
      <c r="F13" s="34">
        <v>2763</v>
      </c>
      <c r="G13" s="35">
        <v>40773</v>
      </c>
    </row>
    <row r="14" spans="1:7">
      <c r="A14" s="34" t="s">
        <v>99</v>
      </c>
      <c r="B14" s="34" t="s">
        <v>92</v>
      </c>
      <c r="C14" s="34" t="s">
        <v>93</v>
      </c>
      <c r="D14" s="34" t="s">
        <v>94</v>
      </c>
      <c r="E14" s="34">
        <v>2010</v>
      </c>
      <c r="F14" s="34">
        <v>986</v>
      </c>
      <c r="G14" s="35">
        <v>40773</v>
      </c>
    </row>
    <row r="15" spans="1:7">
      <c r="A15" s="34" t="s">
        <v>99</v>
      </c>
      <c r="B15" s="34" t="s">
        <v>92</v>
      </c>
      <c r="C15" s="34" t="s">
        <v>95</v>
      </c>
      <c r="D15" s="34" t="s">
        <v>94</v>
      </c>
      <c r="E15" s="34">
        <v>2010</v>
      </c>
      <c r="F15" s="34">
        <v>190</v>
      </c>
      <c r="G15" s="35">
        <v>40773</v>
      </c>
    </row>
    <row r="16" spans="1:7">
      <c r="A16" s="34" t="s">
        <v>99</v>
      </c>
      <c r="B16" s="34" t="s">
        <v>96</v>
      </c>
      <c r="C16" s="34" t="s">
        <v>93</v>
      </c>
      <c r="D16" s="34" t="s">
        <v>94</v>
      </c>
      <c r="E16" s="34">
        <v>2010</v>
      </c>
      <c r="F16" s="34">
        <v>986</v>
      </c>
      <c r="G16" s="35">
        <v>40773</v>
      </c>
    </row>
    <row r="17" spans="1:7">
      <c r="A17" s="34" t="s">
        <v>99</v>
      </c>
      <c r="B17" s="34" t="s">
        <v>96</v>
      </c>
      <c r="C17" s="34" t="s">
        <v>95</v>
      </c>
      <c r="D17" s="34" t="s">
        <v>94</v>
      </c>
      <c r="E17" s="34">
        <v>2010</v>
      </c>
      <c r="F17" s="34">
        <v>190</v>
      </c>
      <c r="G17" s="35">
        <v>40773</v>
      </c>
    </row>
    <row r="18" spans="1:7">
      <c r="A18" s="34" t="s">
        <v>100</v>
      </c>
      <c r="B18" s="34" t="s">
        <v>92</v>
      </c>
      <c r="C18" s="34" t="s">
        <v>93</v>
      </c>
      <c r="D18" s="34" t="s">
        <v>94</v>
      </c>
      <c r="E18" s="34">
        <v>2010</v>
      </c>
      <c r="F18" s="34">
        <v>1551</v>
      </c>
      <c r="G18" s="35">
        <v>40773</v>
      </c>
    </row>
    <row r="19" spans="1:7">
      <c r="A19" s="34" t="s">
        <v>100</v>
      </c>
      <c r="B19" s="34" t="s">
        <v>92</v>
      </c>
      <c r="C19" s="34" t="s">
        <v>95</v>
      </c>
      <c r="D19" s="34" t="s">
        <v>94</v>
      </c>
      <c r="E19" s="34">
        <v>2010</v>
      </c>
      <c r="F19" s="34">
        <v>1980</v>
      </c>
      <c r="G19" s="35">
        <v>40773</v>
      </c>
    </row>
    <row r="20" spans="1:7">
      <c r="A20" s="34" t="s">
        <v>100</v>
      </c>
      <c r="B20" s="34" t="s">
        <v>96</v>
      </c>
      <c r="C20" s="34" t="s">
        <v>93</v>
      </c>
      <c r="D20" s="34" t="s">
        <v>94</v>
      </c>
      <c r="E20" s="34">
        <v>2010</v>
      </c>
      <c r="F20" s="34">
        <v>1551</v>
      </c>
      <c r="G20" s="35">
        <v>40773</v>
      </c>
    </row>
    <row r="21" spans="1:7">
      <c r="A21" s="34" t="s">
        <v>100</v>
      </c>
      <c r="B21" s="34" t="s">
        <v>96</v>
      </c>
      <c r="C21" s="34" t="s">
        <v>95</v>
      </c>
      <c r="D21" s="34" t="s">
        <v>94</v>
      </c>
      <c r="E21" s="34">
        <v>2010</v>
      </c>
      <c r="F21" s="34">
        <v>1980</v>
      </c>
      <c r="G21" s="35">
        <v>40773</v>
      </c>
    </row>
    <row r="22" spans="1:7">
      <c r="A22" s="34" t="s">
        <v>101</v>
      </c>
      <c r="B22" s="34" t="s">
        <v>92</v>
      </c>
      <c r="C22" s="34" t="s">
        <v>93</v>
      </c>
      <c r="D22" s="34" t="s">
        <v>94</v>
      </c>
      <c r="E22" s="34">
        <v>2010</v>
      </c>
      <c r="F22" s="34">
        <v>275</v>
      </c>
      <c r="G22" s="35">
        <v>40773</v>
      </c>
    </row>
    <row r="23" spans="1:7">
      <c r="A23" s="34" t="s">
        <v>101</v>
      </c>
      <c r="B23" s="34" t="s">
        <v>92</v>
      </c>
      <c r="C23" s="34" t="s">
        <v>95</v>
      </c>
      <c r="D23" s="34" t="s">
        <v>94</v>
      </c>
      <c r="E23" s="34">
        <v>2010</v>
      </c>
      <c r="F23" s="34">
        <v>545</v>
      </c>
      <c r="G23" s="35">
        <v>40773</v>
      </c>
    </row>
    <row r="24" spans="1:7">
      <c r="A24" s="34" t="s">
        <v>101</v>
      </c>
      <c r="B24" s="34" t="s">
        <v>96</v>
      </c>
      <c r="C24" s="34" t="s">
        <v>93</v>
      </c>
      <c r="D24" s="34" t="s">
        <v>94</v>
      </c>
      <c r="E24" s="34">
        <v>2010</v>
      </c>
      <c r="F24" s="34">
        <v>275</v>
      </c>
      <c r="G24" s="35">
        <v>40773</v>
      </c>
    </row>
    <row r="25" spans="1:7">
      <c r="A25" s="34" t="s">
        <v>101</v>
      </c>
      <c r="B25" s="34" t="s">
        <v>96</v>
      </c>
      <c r="C25" s="34" t="s">
        <v>95</v>
      </c>
      <c r="D25" s="34" t="s">
        <v>94</v>
      </c>
      <c r="E25" s="34">
        <v>2010</v>
      </c>
      <c r="F25" s="34">
        <v>545</v>
      </c>
      <c r="G25" s="35">
        <v>40773</v>
      </c>
    </row>
    <row r="26" spans="1:7">
      <c r="A26" s="34" t="s">
        <v>102</v>
      </c>
      <c r="B26" s="34" t="s">
        <v>92</v>
      </c>
      <c r="C26" s="34" t="s">
        <v>93</v>
      </c>
      <c r="D26" s="34" t="s">
        <v>94</v>
      </c>
      <c r="E26" s="34">
        <v>2010</v>
      </c>
      <c r="F26" s="34">
        <v>2993</v>
      </c>
      <c r="G26" s="35">
        <v>40773</v>
      </c>
    </row>
    <row r="27" spans="1:7">
      <c r="A27" s="34" t="s">
        <v>102</v>
      </c>
      <c r="B27" s="34" t="s">
        <v>92</v>
      </c>
      <c r="C27" s="34" t="s">
        <v>95</v>
      </c>
      <c r="D27" s="34" t="s">
        <v>94</v>
      </c>
      <c r="E27" s="34">
        <v>2010</v>
      </c>
      <c r="F27" s="34">
        <v>3435</v>
      </c>
      <c r="G27" s="35">
        <v>40773</v>
      </c>
    </row>
    <row r="28" spans="1:7">
      <c r="A28" s="34" t="s">
        <v>102</v>
      </c>
      <c r="B28" s="34" t="s">
        <v>96</v>
      </c>
      <c r="C28" s="34" t="s">
        <v>93</v>
      </c>
      <c r="D28" s="34" t="s">
        <v>94</v>
      </c>
      <c r="E28" s="34">
        <v>2010</v>
      </c>
      <c r="F28" s="34">
        <v>2993</v>
      </c>
      <c r="G28" s="35">
        <v>40773</v>
      </c>
    </row>
    <row r="29" spans="1:7">
      <c r="A29" s="34" t="s">
        <v>102</v>
      </c>
      <c r="B29" s="34" t="s">
        <v>96</v>
      </c>
      <c r="C29" s="34" t="s">
        <v>95</v>
      </c>
      <c r="D29" s="34" t="s">
        <v>94</v>
      </c>
      <c r="E29" s="34">
        <v>2010</v>
      </c>
      <c r="F29" s="34">
        <v>3435</v>
      </c>
      <c r="G29" s="35">
        <v>40773</v>
      </c>
    </row>
    <row r="30" spans="1:7">
      <c r="A30" s="34" t="s">
        <v>103</v>
      </c>
      <c r="B30" s="34" t="s">
        <v>92</v>
      </c>
      <c r="C30" s="34" t="s">
        <v>93</v>
      </c>
      <c r="D30" s="34" t="s">
        <v>94</v>
      </c>
      <c r="E30" s="34">
        <v>2010</v>
      </c>
      <c r="F30" s="34">
        <v>2317</v>
      </c>
      <c r="G30" s="35">
        <v>40773</v>
      </c>
    </row>
    <row r="31" spans="1:7">
      <c r="A31" s="34" t="s">
        <v>103</v>
      </c>
      <c r="B31" s="34" t="s">
        <v>92</v>
      </c>
      <c r="C31" s="34" t="s">
        <v>95</v>
      </c>
      <c r="D31" s="34" t="s">
        <v>94</v>
      </c>
      <c r="E31" s="34">
        <v>2010</v>
      </c>
      <c r="F31" s="34">
        <v>3054</v>
      </c>
      <c r="G31" s="35">
        <v>40773</v>
      </c>
    </row>
    <row r="32" spans="1:7">
      <c r="A32" s="34" t="s">
        <v>103</v>
      </c>
      <c r="B32" s="34" t="s">
        <v>96</v>
      </c>
      <c r="C32" s="34" t="s">
        <v>93</v>
      </c>
      <c r="D32" s="34" t="s">
        <v>94</v>
      </c>
      <c r="E32" s="34">
        <v>2010</v>
      </c>
      <c r="F32" s="34">
        <v>2317</v>
      </c>
      <c r="G32" s="35">
        <v>40773</v>
      </c>
    </row>
    <row r="33" spans="1:7">
      <c r="A33" s="34" t="s">
        <v>103</v>
      </c>
      <c r="B33" s="34" t="s">
        <v>96</v>
      </c>
      <c r="C33" s="34" t="s">
        <v>95</v>
      </c>
      <c r="D33" s="34" t="s">
        <v>94</v>
      </c>
      <c r="E33" s="34">
        <v>2010</v>
      </c>
      <c r="F33" s="34">
        <v>3054</v>
      </c>
      <c r="G33" s="35">
        <v>40773</v>
      </c>
    </row>
    <row r="34" spans="1:7">
      <c r="A34" s="34" t="s">
        <v>104</v>
      </c>
      <c r="B34" s="34" t="s">
        <v>92</v>
      </c>
      <c r="C34" s="34" t="s">
        <v>93</v>
      </c>
      <c r="D34" s="34" t="s">
        <v>94</v>
      </c>
      <c r="E34" s="34">
        <v>2010</v>
      </c>
      <c r="F34" s="34">
        <v>1628</v>
      </c>
      <c r="G34" s="35">
        <v>40773</v>
      </c>
    </row>
    <row r="35" spans="1:7">
      <c r="A35" s="34" t="s">
        <v>104</v>
      </c>
      <c r="B35" s="34" t="s">
        <v>92</v>
      </c>
      <c r="C35" s="34" t="s">
        <v>95</v>
      </c>
      <c r="D35" s="34" t="s">
        <v>94</v>
      </c>
      <c r="E35" s="34">
        <v>2010</v>
      </c>
      <c r="F35" s="34">
        <v>3317</v>
      </c>
      <c r="G35" s="35">
        <v>40773</v>
      </c>
    </row>
    <row r="36" spans="1:7">
      <c r="A36" s="34" t="s">
        <v>104</v>
      </c>
      <c r="B36" s="34" t="s">
        <v>96</v>
      </c>
      <c r="C36" s="34" t="s">
        <v>93</v>
      </c>
      <c r="D36" s="34" t="s">
        <v>94</v>
      </c>
      <c r="E36" s="34">
        <v>2010</v>
      </c>
      <c r="F36" s="34">
        <v>1628</v>
      </c>
      <c r="G36" s="35">
        <v>40773</v>
      </c>
    </row>
    <row r="37" spans="1:7">
      <c r="A37" s="34" t="s">
        <v>104</v>
      </c>
      <c r="B37" s="34" t="s">
        <v>96</v>
      </c>
      <c r="C37" s="34" t="s">
        <v>95</v>
      </c>
      <c r="D37" s="34" t="s">
        <v>94</v>
      </c>
      <c r="E37" s="34">
        <v>2010</v>
      </c>
      <c r="F37" s="34">
        <v>3317</v>
      </c>
      <c r="G37" s="35">
        <v>40773</v>
      </c>
    </row>
    <row r="38" spans="1:7">
      <c r="A38" s="34" t="s">
        <v>105</v>
      </c>
      <c r="B38" s="34" t="s">
        <v>92</v>
      </c>
      <c r="C38" s="34" t="s">
        <v>93</v>
      </c>
      <c r="D38" s="34" t="s">
        <v>94</v>
      </c>
      <c r="E38" s="34">
        <v>2010</v>
      </c>
      <c r="F38" s="34">
        <v>2372</v>
      </c>
      <c r="G38" s="35">
        <v>40773</v>
      </c>
    </row>
    <row r="39" spans="1:7">
      <c r="A39" s="34" t="s">
        <v>105</v>
      </c>
      <c r="B39" s="34" t="s">
        <v>92</v>
      </c>
      <c r="C39" s="34" t="s">
        <v>95</v>
      </c>
      <c r="D39" s="34" t="s">
        <v>94</v>
      </c>
      <c r="E39" s="34">
        <v>2010</v>
      </c>
      <c r="F39" s="34">
        <v>1586</v>
      </c>
      <c r="G39" s="35">
        <v>40773</v>
      </c>
    </row>
    <row r="40" spans="1:7">
      <c r="A40" s="34" t="s">
        <v>105</v>
      </c>
      <c r="B40" s="34" t="s">
        <v>96</v>
      </c>
      <c r="C40" s="34" t="s">
        <v>93</v>
      </c>
      <c r="D40" s="34" t="s">
        <v>94</v>
      </c>
      <c r="E40" s="34">
        <v>2010</v>
      </c>
      <c r="F40" s="34">
        <v>2372</v>
      </c>
      <c r="G40" s="35">
        <v>40773</v>
      </c>
    </row>
    <row r="41" spans="1:7">
      <c r="A41" s="34" t="s">
        <v>105</v>
      </c>
      <c r="B41" s="34" t="s">
        <v>96</v>
      </c>
      <c r="C41" s="34" t="s">
        <v>95</v>
      </c>
      <c r="D41" s="34" t="s">
        <v>94</v>
      </c>
      <c r="E41" s="34">
        <v>2010</v>
      </c>
      <c r="F41" s="34">
        <v>1586</v>
      </c>
      <c r="G41" s="35">
        <v>40773</v>
      </c>
    </row>
    <row r="42" spans="1:7">
      <c r="A42" s="34" t="s">
        <v>106</v>
      </c>
      <c r="B42" s="34" t="s">
        <v>92</v>
      </c>
      <c r="C42" s="34" t="s">
        <v>93</v>
      </c>
      <c r="D42" s="34" t="s">
        <v>94</v>
      </c>
      <c r="E42" s="34">
        <v>2010</v>
      </c>
      <c r="F42" s="34">
        <v>1302</v>
      </c>
      <c r="G42" s="35">
        <v>40773</v>
      </c>
    </row>
    <row r="43" spans="1:7">
      <c r="A43" s="34" t="s">
        <v>106</v>
      </c>
      <c r="B43" s="34" t="s">
        <v>92</v>
      </c>
      <c r="C43" s="34" t="s">
        <v>95</v>
      </c>
      <c r="D43" s="34" t="s">
        <v>94</v>
      </c>
      <c r="E43" s="34">
        <v>2010</v>
      </c>
      <c r="F43" s="34">
        <v>917</v>
      </c>
      <c r="G43" s="35">
        <v>40773</v>
      </c>
    </row>
    <row r="44" spans="1:7">
      <c r="A44" s="34" t="s">
        <v>106</v>
      </c>
      <c r="B44" s="34" t="s">
        <v>96</v>
      </c>
      <c r="C44" s="34" t="s">
        <v>93</v>
      </c>
      <c r="D44" s="34" t="s">
        <v>94</v>
      </c>
      <c r="E44" s="34">
        <v>2010</v>
      </c>
      <c r="F44" s="34">
        <v>1302</v>
      </c>
      <c r="G44" s="35">
        <v>40773</v>
      </c>
    </row>
    <row r="45" spans="1:7">
      <c r="A45" s="34" t="s">
        <v>106</v>
      </c>
      <c r="B45" s="34" t="s">
        <v>96</v>
      </c>
      <c r="C45" s="34" t="s">
        <v>95</v>
      </c>
      <c r="D45" s="34" t="s">
        <v>94</v>
      </c>
      <c r="E45" s="34">
        <v>2010</v>
      </c>
      <c r="F45" s="34">
        <v>917</v>
      </c>
      <c r="G45" s="35">
        <v>40773</v>
      </c>
    </row>
    <row r="46" spans="1:7">
      <c r="A46" s="34" t="s">
        <v>107</v>
      </c>
      <c r="B46" s="34" t="s">
        <v>92</v>
      </c>
      <c r="C46" s="34" t="s">
        <v>93</v>
      </c>
      <c r="D46" s="34" t="s">
        <v>94</v>
      </c>
      <c r="E46" s="34">
        <v>2010</v>
      </c>
      <c r="F46" s="34">
        <v>2967</v>
      </c>
      <c r="G46" s="35">
        <v>40773</v>
      </c>
    </row>
    <row r="47" spans="1:7">
      <c r="A47" s="34" t="s">
        <v>107</v>
      </c>
      <c r="B47" s="34" t="s">
        <v>92</v>
      </c>
      <c r="C47" s="34" t="s">
        <v>95</v>
      </c>
      <c r="D47" s="34" t="s">
        <v>94</v>
      </c>
      <c r="E47" s="34">
        <v>2010</v>
      </c>
      <c r="F47" s="34">
        <v>2473</v>
      </c>
      <c r="G47" s="35">
        <v>40773</v>
      </c>
    </row>
    <row r="48" spans="1:7">
      <c r="A48" s="34" t="s">
        <v>107</v>
      </c>
      <c r="B48" s="34" t="s">
        <v>96</v>
      </c>
      <c r="C48" s="34" t="s">
        <v>93</v>
      </c>
      <c r="D48" s="34" t="s">
        <v>94</v>
      </c>
      <c r="E48" s="34">
        <v>2010</v>
      </c>
      <c r="F48" s="34">
        <v>2967</v>
      </c>
      <c r="G48" s="35">
        <v>40773</v>
      </c>
    </row>
    <row r="49" spans="1:7">
      <c r="A49" s="34" t="s">
        <v>107</v>
      </c>
      <c r="B49" s="34" t="s">
        <v>96</v>
      </c>
      <c r="C49" s="34" t="s">
        <v>95</v>
      </c>
      <c r="D49" s="34" t="s">
        <v>94</v>
      </c>
      <c r="E49" s="34">
        <v>2010</v>
      </c>
      <c r="F49" s="34">
        <v>2473</v>
      </c>
      <c r="G49" s="35">
        <v>40773</v>
      </c>
    </row>
    <row r="50" spans="1:7">
      <c r="A50" s="34" t="s">
        <v>108</v>
      </c>
      <c r="B50" s="34" t="s">
        <v>92</v>
      </c>
      <c r="C50" s="34" t="s">
        <v>93</v>
      </c>
      <c r="D50" s="34" t="s">
        <v>94</v>
      </c>
      <c r="E50" s="34">
        <v>2010</v>
      </c>
      <c r="F50" s="34">
        <v>990</v>
      </c>
      <c r="G50" s="35">
        <v>40773</v>
      </c>
    </row>
    <row r="51" spans="1:7">
      <c r="A51" s="34" t="s">
        <v>108</v>
      </c>
      <c r="B51" s="34" t="s">
        <v>92</v>
      </c>
      <c r="C51" s="34" t="s">
        <v>95</v>
      </c>
      <c r="D51" s="34" t="s">
        <v>94</v>
      </c>
      <c r="E51" s="34">
        <v>2010</v>
      </c>
      <c r="F51" s="34">
        <v>842</v>
      </c>
      <c r="G51" s="35">
        <v>40773</v>
      </c>
    </row>
    <row r="52" spans="1:7">
      <c r="A52" s="34" t="s">
        <v>108</v>
      </c>
      <c r="B52" s="34" t="s">
        <v>96</v>
      </c>
      <c r="C52" s="34" t="s">
        <v>93</v>
      </c>
      <c r="D52" s="34" t="s">
        <v>94</v>
      </c>
      <c r="E52" s="34">
        <v>2010</v>
      </c>
      <c r="F52" s="34">
        <v>990</v>
      </c>
      <c r="G52" s="35">
        <v>40773</v>
      </c>
    </row>
    <row r="53" spans="1:7">
      <c r="A53" s="34" t="s">
        <v>108</v>
      </c>
      <c r="B53" s="34" t="s">
        <v>96</v>
      </c>
      <c r="C53" s="34" t="s">
        <v>95</v>
      </c>
      <c r="D53" s="34" t="s">
        <v>94</v>
      </c>
      <c r="E53" s="34">
        <v>2010</v>
      </c>
      <c r="F53" s="34">
        <v>842</v>
      </c>
      <c r="G53" s="35">
        <v>40773</v>
      </c>
    </row>
    <row r="54" spans="1:7">
      <c r="A54" s="34" t="s">
        <v>109</v>
      </c>
      <c r="B54" s="34" t="s">
        <v>92</v>
      </c>
      <c r="C54" s="34" t="s">
        <v>93</v>
      </c>
      <c r="D54" s="34" t="s">
        <v>94</v>
      </c>
      <c r="E54" s="34">
        <v>2010</v>
      </c>
      <c r="F54" s="34">
        <v>7120</v>
      </c>
      <c r="G54" s="35">
        <v>40773</v>
      </c>
    </row>
    <row r="55" spans="1:7">
      <c r="A55" s="34" t="s">
        <v>109</v>
      </c>
      <c r="B55" s="34" t="s">
        <v>92</v>
      </c>
      <c r="C55" s="34" t="s">
        <v>95</v>
      </c>
      <c r="D55" s="34" t="s">
        <v>94</v>
      </c>
      <c r="E55" s="34">
        <v>2010</v>
      </c>
      <c r="F55" s="34">
        <v>6781</v>
      </c>
      <c r="G55" s="35">
        <v>40773</v>
      </c>
    </row>
    <row r="56" spans="1:7">
      <c r="A56" s="34" t="s">
        <v>109</v>
      </c>
      <c r="B56" s="34" t="s">
        <v>96</v>
      </c>
      <c r="C56" s="34" t="s">
        <v>93</v>
      </c>
      <c r="D56" s="34" t="s">
        <v>94</v>
      </c>
      <c r="E56" s="34">
        <v>2010</v>
      </c>
      <c r="F56" s="34">
        <v>7120</v>
      </c>
      <c r="G56" s="35">
        <v>40773</v>
      </c>
    </row>
    <row r="57" spans="1:7">
      <c r="A57" s="34" t="s">
        <v>109</v>
      </c>
      <c r="B57" s="34" t="s">
        <v>96</v>
      </c>
      <c r="C57" s="34" t="s">
        <v>95</v>
      </c>
      <c r="D57" s="34" t="s">
        <v>94</v>
      </c>
      <c r="E57" s="34">
        <v>2010</v>
      </c>
      <c r="F57" s="34">
        <v>6781</v>
      </c>
      <c r="G57" s="35">
        <v>40773</v>
      </c>
    </row>
    <row r="58" spans="1:7">
      <c r="A58" s="34" t="s">
        <v>110</v>
      </c>
      <c r="B58" s="34" t="s">
        <v>92</v>
      </c>
      <c r="C58" s="34" t="s">
        <v>93</v>
      </c>
      <c r="D58" s="34" t="s">
        <v>94</v>
      </c>
      <c r="E58" s="34">
        <v>2010</v>
      </c>
      <c r="F58" s="34">
        <v>4313</v>
      </c>
      <c r="G58" s="35">
        <v>40773</v>
      </c>
    </row>
    <row r="59" spans="1:7">
      <c r="A59" s="34" t="s">
        <v>110</v>
      </c>
      <c r="B59" s="34" t="s">
        <v>92</v>
      </c>
      <c r="C59" s="34" t="s">
        <v>95</v>
      </c>
      <c r="D59" s="34" t="s">
        <v>94</v>
      </c>
      <c r="E59" s="34">
        <v>2010</v>
      </c>
      <c r="F59" s="34">
        <v>3889</v>
      </c>
      <c r="G59" s="35">
        <v>40773</v>
      </c>
    </row>
    <row r="60" spans="1:7">
      <c r="A60" s="34" t="s">
        <v>110</v>
      </c>
      <c r="B60" s="34" t="s">
        <v>96</v>
      </c>
      <c r="C60" s="34" t="s">
        <v>93</v>
      </c>
      <c r="D60" s="34" t="s">
        <v>94</v>
      </c>
      <c r="E60" s="34">
        <v>2010</v>
      </c>
      <c r="F60" s="34">
        <v>4313</v>
      </c>
      <c r="G60" s="35">
        <v>40773</v>
      </c>
    </row>
    <row r="61" spans="1:7">
      <c r="A61" s="34" t="s">
        <v>110</v>
      </c>
      <c r="B61" s="34" t="s">
        <v>96</v>
      </c>
      <c r="C61" s="34" t="s">
        <v>95</v>
      </c>
      <c r="D61" s="34" t="s">
        <v>94</v>
      </c>
      <c r="E61" s="34">
        <v>2010</v>
      </c>
      <c r="F61" s="34">
        <v>3889</v>
      </c>
      <c r="G61" s="35">
        <v>40773</v>
      </c>
    </row>
    <row r="62" spans="1:7">
      <c r="A62" s="34" t="s">
        <v>111</v>
      </c>
      <c r="B62" s="34" t="s">
        <v>92</v>
      </c>
      <c r="C62" s="34" t="s">
        <v>93</v>
      </c>
      <c r="D62" s="34" t="s">
        <v>94</v>
      </c>
      <c r="E62" s="34">
        <v>2010</v>
      </c>
      <c r="F62" s="34">
        <v>3364</v>
      </c>
      <c r="G62" s="35">
        <v>40773</v>
      </c>
    </row>
    <row r="63" spans="1:7">
      <c r="A63" s="34" t="s">
        <v>111</v>
      </c>
      <c r="B63" s="34" t="s">
        <v>92</v>
      </c>
      <c r="C63" s="34" t="s">
        <v>95</v>
      </c>
      <c r="D63" s="34" t="s">
        <v>94</v>
      </c>
      <c r="E63" s="34">
        <v>2010</v>
      </c>
      <c r="F63" s="34">
        <v>4193</v>
      </c>
      <c r="G63" s="35">
        <v>40773</v>
      </c>
    </row>
    <row r="64" spans="1:7">
      <c r="A64" s="34" t="s">
        <v>111</v>
      </c>
      <c r="B64" s="34" t="s">
        <v>96</v>
      </c>
      <c r="C64" s="34" t="s">
        <v>93</v>
      </c>
      <c r="D64" s="34" t="s">
        <v>94</v>
      </c>
      <c r="E64" s="34">
        <v>2010</v>
      </c>
      <c r="F64" s="34">
        <v>3364</v>
      </c>
      <c r="G64" s="35">
        <v>40773</v>
      </c>
    </row>
    <row r="65" spans="1:7">
      <c r="A65" s="34" t="s">
        <v>111</v>
      </c>
      <c r="B65" s="34" t="s">
        <v>96</v>
      </c>
      <c r="C65" s="34" t="s">
        <v>95</v>
      </c>
      <c r="D65" s="34" t="s">
        <v>94</v>
      </c>
      <c r="E65" s="34">
        <v>2010</v>
      </c>
      <c r="F65" s="34">
        <v>4193</v>
      </c>
      <c r="G65" s="35">
        <v>40773</v>
      </c>
    </row>
    <row r="66" spans="1:7">
      <c r="A66" s="34" t="s">
        <v>112</v>
      </c>
      <c r="B66" s="34" t="s">
        <v>92</v>
      </c>
      <c r="C66" s="34" t="s">
        <v>93</v>
      </c>
      <c r="D66" s="34" t="s">
        <v>94</v>
      </c>
      <c r="E66" s="34">
        <v>2010</v>
      </c>
      <c r="F66" s="34">
        <v>3265</v>
      </c>
      <c r="G66" s="35">
        <v>40773</v>
      </c>
    </row>
    <row r="67" spans="1:7">
      <c r="A67" s="34" t="s">
        <v>112</v>
      </c>
      <c r="B67" s="34" t="s">
        <v>92</v>
      </c>
      <c r="C67" s="34" t="s">
        <v>95</v>
      </c>
      <c r="D67" s="34" t="s">
        <v>94</v>
      </c>
      <c r="E67" s="34">
        <v>2010</v>
      </c>
      <c r="F67" s="34">
        <v>5563</v>
      </c>
      <c r="G67" s="35">
        <v>40773</v>
      </c>
    </row>
    <row r="68" spans="1:7">
      <c r="A68" s="34" t="s">
        <v>112</v>
      </c>
      <c r="B68" s="34" t="s">
        <v>96</v>
      </c>
      <c r="C68" s="34" t="s">
        <v>93</v>
      </c>
      <c r="D68" s="34" t="s">
        <v>94</v>
      </c>
      <c r="E68" s="34">
        <v>2010</v>
      </c>
      <c r="F68" s="34">
        <v>3265</v>
      </c>
      <c r="G68" s="35">
        <v>40773</v>
      </c>
    </row>
    <row r="69" spans="1:7">
      <c r="A69" s="34" t="s">
        <v>112</v>
      </c>
      <c r="B69" s="34" t="s">
        <v>96</v>
      </c>
      <c r="C69" s="34" t="s">
        <v>95</v>
      </c>
      <c r="D69" s="34" t="s">
        <v>94</v>
      </c>
      <c r="E69" s="34">
        <v>2010</v>
      </c>
      <c r="F69" s="34">
        <v>5563</v>
      </c>
      <c r="G69" s="35">
        <v>40773</v>
      </c>
    </row>
    <row r="70" spans="1:7">
      <c r="A70" s="34" t="s">
        <v>113</v>
      </c>
      <c r="B70" s="34" t="s">
        <v>92</v>
      </c>
      <c r="C70" s="34" t="s">
        <v>93</v>
      </c>
      <c r="D70" s="34" t="s">
        <v>94</v>
      </c>
      <c r="E70" s="34">
        <v>2010</v>
      </c>
      <c r="F70" s="34">
        <v>6013</v>
      </c>
      <c r="G70" s="35">
        <v>40773</v>
      </c>
    </row>
    <row r="71" spans="1:7">
      <c r="A71" s="34" t="s">
        <v>113</v>
      </c>
      <c r="B71" s="34" t="s">
        <v>92</v>
      </c>
      <c r="C71" s="34" t="s">
        <v>95</v>
      </c>
      <c r="D71" s="34" t="s">
        <v>94</v>
      </c>
      <c r="E71" s="34">
        <v>2010</v>
      </c>
      <c r="F71" s="34">
        <v>5748</v>
      </c>
      <c r="G71" s="35">
        <v>40773</v>
      </c>
    </row>
    <row r="72" spans="1:7">
      <c r="A72" s="34" t="s">
        <v>113</v>
      </c>
      <c r="B72" s="34" t="s">
        <v>96</v>
      </c>
      <c r="C72" s="34" t="s">
        <v>93</v>
      </c>
      <c r="D72" s="34" t="s">
        <v>94</v>
      </c>
      <c r="E72" s="34">
        <v>2010</v>
      </c>
      <c r="F72" s="34">
        <v>6013</v>
      </c>
      <c r="G72" s="35">
        <v>40773</v>
      </c>
    </row>
    <row r="73" spans="1:7">
      <c r="A73" s="34" t="s">
        <v>113</v>
      </c>
      <c r="B73" s="34" t="s">
        <v>96</v>
      </c>
      <c r="C73" s="34" t="s">
        <v>95</v>
      </c>
      <c r="D73" s="34" t="s">
        <v>94</v>
      </c>
      <c r="E73" s="34">
        <v>2010</v>
      </c>
      <c r="F73" s="34">
        <v>5748</v>
      </c>
      <c r="G73" s="35">
        <v>40773</v>
      </c>
    </row>
    <row r="74" spans="1:7">
      <c r="A74" s="34" t="s">
        <v>114</v>
      </c>
      <c r="B74" s="34" t="s">
        <v>92</v>
      </c>
      <c r="C74" s="34" t="s">
        <v>93</v>
      </c>
      <c r="D74" s="34" t="s">
        <v>94</v>
      </c>
      <c r="E74" s="34">
        <v>2010</v>
      </c>
      <c r="F74" s="34">
        <v>779</v>
      </c>
      <c r="G74" s="35">
        <v>40773</v>
      </c>
    </row>
    <row r="75" spans="1:7">
      <c r="A75" s="34" t="s">
        <v>114</v>
      </c>
      <c r="B75" s="34" t="s">
        <v>92</v>
      </c>
      <c r="C75" s="34" t="s">
        <v>95</v>
      </c>
      <c r="D75" s="34" t="s">
        <v>94</v>
      </c>
      <c r="E75" s="34">
        <v>2010</v>
      </c>
      <c r="F75" s="34">
        <v>782</v>
      </c>
      <c r="G75" s="35">
        <v>40773</v>
      </c>
    </row>
    <row r="76" spans="1:7">
      <c r="A76" s="34" t="s">
        <v>114</v>
      </c>
      <c r="B76" s="34" t="s">
        <v>96</v>
      </c>
      <c r="C76" s="34" t="s">
        <v>93</v>
      </c>
      <c r="D76" s="34" t="s">
        <v>94</v>
      </c>
      <c r="E76" s="34">
        <v>2010</v>
      </c>
      <c r="F76" s="34">
        <v>779</v>
      </c>
      <c r="G76" s="35">
        <v>40773</v>
      </c>
    </row>
    <row r="77" spans="1:7">
      <c r="A77" s="34" t="s">
        <v>114</v>
      </c>
      <c r="B77" s="34" t="s">
        <v>96</v>
      </c>
      <c r="C77" s="34" t="s">
        <v>95</v>
      </c>
      <c r="D77" s="34" t="s">
        <v>94</v>
      </c>
      <c r="E77" s="34">
        <v>2010</v>
      </c>
      <c r="F77" s="34">
        <v>782</v>
      </c>
      <c r="G77" s="35">
        <v>40773</v>
      </c>
    </row>
    <row r="78" spans="1:7">
      <c r="A78" s="34" t="s">
        <v>115</v>
      </c>
      <c r="B78" s="34" t="s">
        <v>92</v>
      </c>
      <c r="C78" s="34" t="s">
        <v>93</v>
      </c>
      <c r="D78" s="34" t="s">
        <v>94</v>
      </c>
      <c r="E78" s="34">
        <v>2010</v>
      </c>
      <c r="F78" s="34">
        <v>2815</v>
      </c>
      <c r="G78" s="35">
        <v>40773</v>
      </c>
    </row>
    <row r="79" spans="1:7">
      <c r="A79" s="34" t="s">
        <v>115</v>
      </c>
      <c r="B79" s="34" t="s">
        <v>92</v>
      </c>
      <c r="C79" s="34" t="s">
        <v>95</v>
      </c>
      <c r="D79" s="34" t="s">
        <v>94</v>
      </c>
      <c r="E79" s="34">
        <v>2010</v>
      </c>
      <c r="F79" s="34">
        <v>2004</v>
      </c>
      <c r="G79" s="35">
        <v>40773</v>
      </c>
    </row>
    <row r="80" spans="1:7">
      <c r="A80" s="34" t="s">
        <v>115</v>
      </c>
      <c r="B80" s="34" t="s">
        <v>96</v>
      </c>
      <c r="C80" s="34" t="s">
        <v>93</v>
      </c>
      <c r="D80" s="34" t="s">
        <v>94</v>
      </c>
      <c r="E80" s="34">
        <v>2010</v>
      </c>
      <c r="F80" s="34">
        <v>2815</v>
      </c>
      <c r="G80" s="35">
        <v>40773</v>
      </c>
    </row>
    <row r="81" spans="1:7">
      <c r="A81" s="34" t="s">
        <v>115</v>
      </c>
      <c r="B81" s="34" t="s">
        <v>96</v>
      </c>
      <c r="C81" s="34" t="s">
        <v>95</v>
      </c>
      <c r="D81" s="34" t="s">
        <v>94</v>
      </c>
      <c r="E81" s="34">
        <v>2010</v>
      </c>
      <c r="F81" s="34">
        <v>2004</v>
      </c>
      <c r="G81" s="35">
        <v>40773</v>
      </c>
    </row>
    <row r="82" spans="1:7">
      <c r="A82" s="34" t="s">
        <v>116</v>
      </c>
      <c r="B82" s="34" t="s">
        <v>92</v>
      </c>
      <c r="C82" s="34" t="s">
        <v>93</v>
      </c>
      <c r="D82" s="34" t="s">
        <v>94</v>
      </c>
      <c r="E82" s="34">
        <v>2010</v>
      </c>
      <c r="F82" s="34">
        <v>2232</v>
      </c>
      <c r="G82" s="35">
        <v>40773</v>
      </c>
    </row>
    <row r="83" spans="1:7">
      <c r="A83" s="34" t="s">
        <v>116</v>
      </c>
      <c r="B83" s="34" t="s">
        <v>92</v>
      </c>
      <c r="C83" s="34" t="s">
        <v>95</v>
      </c>
      <c r="D83" s="34" t="s">
        <v>94</v>
      </c>
      <c r="E83" s="34">
        <v>2010</v>
      </c>
      <c r="F83" s="34">
        <v>1498</v>
      </c>
      <c r="G83" s="35">
        <v>40773</v>
      </c>
    </row>
    <row r="84" spans="1:7">
      <c r="A84" s="34" t="s">
        <v>116</v>
      </c>
      <c r="B84" s="34" t="s">
        <v>96</v>
      </c>
      <c r="C84" s="34" t="s">
        <v>93</v>
      </c>
      <c r="D84" s="34" t="s">
        <v>94</v>
      </c>
      <c r="E84" s="34">
        <v>2010</v>
      </c>
      <c r="F84" s="34">
        <v>2232</v>
      </c>
      <c r="G84" s="35">
        <v>40773</v>
      </c>
    </row>
    <row r="85" spans="1:7">
      <c r="A85" s="34" t="s">
        <v>116</v>
      </c>
      <c r="B85" s="34" t="s">
        <v>96</v>
      </c>
      <c r="C85" s="34" t="s">
        <v>95</v>
      </c>
      <c r="D85" s="34" t="s">
        <v>94</v>
      </c>
      <c r="E85" s="34">
        <v>2010</v>
      </c>
      <c r="F85" s="34">
        <v>1498</v>
      </c>
      <c r="G85" s="35">
        <v>40773</v>
      </c>
    </row>
    <row r="86" spans="1:7">
      <c r="A86" s="34" t="s">
        <v>117</v>
      </c>
      <c r="B86" s="34" t="s">
        <v>92</v>
      </c>
      <c r="C86" s="34" t="s">
        <v>93</v>
      </c>
      <c r="D86" s="34" t="s">
        <v>94</v>
      </c>
      <c r="E86" s="34">
        <v>2010</v>
      </c>
      <c r="F86" s="34">
        <v>55503</v>
      </c>
      <c r="G86" s="35">
        <v>40773</v>
      </c>
    </row>
    <row r="87" spans="1:7">
      <c r="A87" s="34" t="s">
        <v>117</v>
      </c>
      <c r="B87" s="34" t="s">
        <v>92</v>
      </c>
      <c r="C87" s="34" t="s">
        <v>95</v>
      </c>
      <c r="D87" s="34" t="s">
        <v>94</v>
      </c>
      <c r="E87" s="34">
        <v>2010</v>
      </c>
      <c r="F87" s="34">
        <v>56467</v>
      </c>
      <c r="G87" s="35">
        <v>40773</v>
      </c>
    </row>
    <row r="88" spans="1:7">
      <c r="A88" s="34" t="s">
        <v>117</v>
      </c>
      <c r="B88" s="34" t="s">
        <v>96</v>
      </c>
      <c r="C88" s="34" t="s">
        <v>93</v>
      </c>
      <c r="D88" s="34" t="s">
        <v>94</v>
      </c>
      <c r="E88" s="34">
        <v>2010</v>
      </c>
      <c r="F88" s="34">
        <v>55503</v>
      </c>
      <c r="G88" s="35">
        <v>40773</v>
      </c>
    </row>
    <row r="89" spans="1:7">
      <c r="A89" s="34" t="s">
        <v>117</v>
      </c>
      <c r="B89" s="34" t="s">
        <v>96</v>
      </c>
      <c r="C89" s="34" t="s">
        <v>95</v>
      </c>
      <c r="D89" s="34" t="s">
        <v>94</v>
      </c>
      <c r="E89" s="34">
        <v>2010</v>
      </c>
      <c r="F89" s="34">
        <v>56467</v>
      </c>
      <c r="G89" s="35">
        <v>40773</v>
      </c>
    </row>
    <row r="90" spans="1:7">
      <c r="A90" s="34" t="s">
        <v>118</v>
      </c>
      <c r="B90" s="34" t="s">
        <v>92</v>
      </c>
      <c r="C90" s="34" t="s">
        <v>93</v>
      </c>
      <c r="D90" s="34" t="s">
        <v>119</v>
      </c>
      <c r="E90" s="34">
        <v>2010</v>
      </c>
      <c r="F90" s="34">
        <v>1225</v>
      </c>
      <c r="G90" s="35">
        <v>40773</v>
      </c>
    </row>
    <row r="91" spans="1:7">
      <c r="A91" s="34" t="s">
        <v>118</v>
      </c>
      <c r="B91" s="34" t="s">
        <v>92</v>
      </c>
      <c r="C91" s="34" t="s">
        <v>95</v>
      </c>
      <c r="D91" s="34" t="s">
        <v>119</v>
      </c>
      <c r="E91" s="34">
        <v>2010</v>
      </c>
      <c r="F91" s="34">
        <v>441</v>
      </c>
      <c r="G91" s="35">
        <v>40773</v>
      </c>
    </row>
    <row r="92" spans="1:7">
      <c r="A92" s="34" t="s">
        <v>118</v>
      </c>
      <c r="B92" s="34" t="s">
        <v>120</v>
      </c>
      <c r="C92" s="34" t="s">
        <v>93</v>
      </c>
      <c r="D92" s="34" t="s">
        <v>119</v>
      </c>
      <c r="E92" s="34">
        <v>2010</v>
      </c>
      <c r="F92" s="34">
        <v>15</v>
      </c>
      <c r="G92" s="35">
        <v>40773</v>
      </c>
    </row>
    <row r="93" spans="1:7">
      <c r="A93" s="34" t="s">
        <v>118</v>
      </c>
      <c r="B93" s="34" t="s">
        <v>120</v>
      </c>
      <c r="C93" s="34" t="s">
        <v>95</v>
      </c>
      <c r="D93" s="34" t="s">
        <v>119</v>
      </c>
      <c r="E93" s="34">
        <v>2010</v>
      </c>
      <c r="F93" s="34">
        <v>35</v>
      </c>
      <c r="G93" s="35">
        <v>40773</v>
      </c>
    </row>
    <row r="94" spans="1:7">
      <c r="A94" s="34" t="s">
        <v>118</v>
      </c>
      <c r="B94" s="34" t="s">
        <v>96</v>
      </c>
      <c r="C94" s="34" t="s">
        <v>93</v>
      </c>
      <c r="D94" s="34" t="s">
        <v>119</v>
      </c>
      <c r="E94" s="34">
        <v>2010</v>
      </c>
      <c r="F94" s="34">
        <v>1240</v>
      </c>
      <c r="G94" s="35">
        <v>40773</v>
      </c>
    </row>
    <row r="95" spans="1:7">
      <c r="A95" s="34" t="s">
        <v>118</v>
      </c>
      <c r="B95" s="34" t="s">
        <v>96</v>
      </c>
      <c r="C95" s="34" t="s">
        <v>95</v>
      </c>
      <c r="D95" s="34" t="s">
        <v>119</v>
      </c>
      <c r="E95" s="34">
        <v>2010</v>
      </c>
      <c r="F95" s="34">
        <v>476</v>
      </c>
      <c r="G95" s="35">
        <v>40773</v>
      </c>
    </row>
    <row r="96" spans="1:7">
      <c r="A96" s="34" t="s">
        <v>121</v>
      </c>
      <c r="B96" s="34" t="s">
        <v>92</v>
      </c>
      <c r="C96" s="34" t="s">
        <v>93</v>
      </c>
      <c r="D96" s="34" t="s">
        <v>119</v>
      </c>
      <c r="E96" s="34">
        <v>2010</v>
      </c>
      <c r="F96" s="34">
        <v>2152</v>
      </c>
      <c r="G96" s="35">
        <v>40773</v>
      </c>
    </row>
    <row r="97" spans="1:7">
      <c r="A97" s="34" t="s">
        <v>121</v>
      </c>
      <c r="B97" s="34" t="s">
        <v>92</v>
      </c>
      <c r="C97" s="34" t="s">
        <v>95</v>
      </c>
      <c r="D97" s="34" t="s">
        <v>119</v>
      </c>
      <c r="E97" s="34">
        <v>2010</v>
      </c>
      <c r="F97" s="34">
        <v>1007</v>
      </c>
      <c r="G97" s="35">
        <v>40773</v>
      </c>
    </row>
    <row r="98" spans="1:7">
      <c r="A98" s="34" t="s">
        <v>121</v>
      </c>
      <c r="B98" s="34" t="s">
        <v>120</v>
      </c>
      <c r="C98" s="34" t="s">
        <v>93</v>
      </c>
      <c r="D98" s="34" t="s">
        <v>119</v>
      </c>
      <c r="E98" s="34">
        <v>2010</v>
      </c>
      <c r="F98" s="34">
        <v>52</v>
      </c>
      <c r="G98" s="35">
        <v>40773</v>
      </c>
    </row>
    <row r="99" spans="1:7">
      <c r="A99" s="34" t="s">
        <v>121</v>
      </c>
      <c r="B99" s="34" t="s">
        <v>120</v>
      </c>
      <c r="C99" s="34" t="s">
        <v>95</v>
      </c>
      <c r="D99" s="34" t="s">
        <v>119</v>
      </c>
      <c r="E99" s="34">
        <v>2010</v>
      </c>
      <c r="F99" s="34">
        <v>138</v>
      </c>
      <c r="G99" s="35">
        <v>40773</v>
      </c>
    </row>
    <row r="100" spans="1:7">
      <c r="A100" s="34" t="s">
        <v>121</v>
      </c>
      <c r="B100" s="34" t="s">
        <v>96</v>
      </c>
      <c r="C100" s="34" t="s">
        <v>93</v>
      </c>
      <c r="D100" s="34" t="s">
        <v>119</v>
      </c>
      <c r="E100" s="34">
        <v>2010</v>
      </c>
      <c r="F100" s="34">
        <v>2204</v>
      </c>
      <c r="G100" s="35">
        <v>40773</v>
      </c>
    </row>
    <row r="101" spans="1:7">
      <c r="A101" s="34" t="s">
        <v>121</v>
      </c>
      <c r="B101" s="34" t="s">
        <v>96</v>
      </c>
      <c r="C101" s="34" t="s">
        <v>95</v>
      </c>
      <c r="D101" s="34" t="s">
        <v>119</v>
      </c>
      <c r="E101" s="34">
        <v>2010</v>
      </c>
      <c r="F101" s="34">
        <v>1145</v>
      </c>
      <c r="G101" s="35">
        <v>40773</v>
      </c>
    </row>
    <row r="102" spans="1:7">
      <c r="A102" s="34" t="s">
        <v>122</v>
      </c>
      <c r="B102" s="34" t="s">
        <v>92</v>
      </c>
      <c r="C102" s="34" t="s">
        <v>93</v>
      </c>
      <c r="D102" s="34" t="s">
        <v>119</v>
      </c>
      <c r="E102" s="34">
        <v>2010</v>
      </c>
      <c r="F102" s="34">
        <v>4241</v>
      </c>
      <c r="G102" s="35">
        <v>40773</v>
      </c>
    </row>
    <row r="103" spans="1:7">
      <c r="A103" s="34" t="s">
        <v>122</v>
      </c>
      <c r="B103" s="34" t="s">
        <v>92</v>
      </c>
      <c r="C103" s="34" t="s">
        <v>95</v>
      </c>
      <c r="D103" s="34" t="s">
        <v>119</v>
      </c>
      <c r="E103" s="34">
        <v>2010</v>
      </c>
      <c r="F103" s="34">
        <v>1358</v>
      </c>
      <c r="G103" s="35">
        <v>40773</v>
      </c>
    </row>
    <row r="104" spans="1:7">
      <c r="A104" s="34" t="s">
        <v>122</v>
      </c>
      <c r="B104" s="34" t="s">
        <v>120</v>
      </c>
      <c r="C104" s="34" t="s">
        <v>93</v>
      </c>
      <c r="D104" s="34" t="s">
        <v>119</v>
      </c>
      <c r="E104" s="34">
        <v>2010</v>
      </c>
      <c r="F104" s="34">
        <v>57</v>
      </c>
      <c r="G104" s="35">
        <v>40773</v>
      </c>
    </row>
    <row r="105" spans="1:7">
      <c r="A105" s="34" t="s">
        <v>122</v>
      </c>
      <c r="B105" s="34" t="s">
        <v>120</v>
      </c>
      <c r="C105" s="34" t="s">
        <v>95</v>
      </c>
      <c r="D105" s="34" t="s">
        <v>119</v>
      </c>
      <c r="E105" s="34">
        <v>2010</v>
      </c>
      <c r="F105" s="34">
        <v>146</v>
      </c>
      <c r="G105" s="35">
        <v>40773</v>
      </c>
    </row>
    <row r="106" spans="1:7">
      <c r="A106" s="34" t="s">
        <v>122</v>
      </c>
      <c r="B106" s="34" t="s">
        <v>96</v>
      </c>
      <c r="C106" s="34" t="s">
        <v>93</v>
      </c>
      <c r="D106" s="34" t="s">
        <v>119</v>
      </c>
      <c r="E106" s="34">
        <v>2010</v>
      </c>
      <c r="F106" s="34">
        <v>4298</v>
      </c>
      <c r="G106" s="35">
        <v>40773</v>
      </c>
    </row>
    <row r="107" spans="1:7">
      <c r="A107" s="34" t="s">
        <v>122</v>
      </c>
      <c r="B107" s="34" t="s">
        <v>96</v>
      </c>
      <c r="C107" s="34" t="s">
        <v>95</v>
      </c>
      <c r="D107" s="34" t="s">
        <v>119</v>
      </c>
      <c r="E107" s="34">
        <v>2010</v>
      </c>
      <c r="F107" s="34">
        <v>1504</v>
      </c>
      <c r="G107" s="35">
        <v>40773</v>
      </c>
    </row>
    <row r="108" spans="1:7">
      <c r="A108" s="34" t="s">
        <v>123</v>
      </c>
      <c r="B108" s="34" t="s">
        <v>92</v>
      </c>
      <c r="C108" s="34" t="s">
        <v>93</v>
      </c>
      <c r="D108" s="34" t="s">
        <v>119</v>
      </c>
      <c r="E108" s="34">
        <v>2010</v>
      </c>
      <c r="F108" s="34">
        <v>13451</v>
      </c>
      <c r="G108" s="35">
        <v>40773</v>
      </c>
    </row>
    <row r="109" spans="1:7">
      <c r="A109" s="34" t="s">
        <v>123</v>
      </c>
      <c r="B109" s="34" t="s">
        <v>92</v>
      </c>
      <c r="C109" s="34" t="s">
        <v>95</v>
      </c>
      <c r="D109" s="34" t="s">
        <v>119</v>
      </c>
      <c r="E109" s="34">
        <v>2010</v>
      </c>
      <c r="F109" s="34">
        <v>3736</v>
      </c>
      <c r="G109" s="35">
        <v>40773</v>
      </c>
    </row>
    <row r="110" spans="1:7">
      <c r="A110" s="34" t="s">
        <v>123</v>
      </c>
      <c r="B110" s="34" t="s">
        <v>120</v>
      </c>
      <c r="C110" s="34" t="s">
        <v>93</v>
      </c>
      <c r="D110" s="34" t="s">
        <v>119</v>
      </c>
      <c r="E110" s="34">
        <v>2010</v>
      </c>
      <c r="F110" s="34">
        <v>1683</v>
      </c>
      <c r="G110" s="35">
        <v>40773</v>
      </c>
    </row>
    <row r="111" spans="1:7">
      <c r="A111" s="34" t="s">
        <v>123</v>
      </c>
      <c r="B111" s="34" t="s">
        <v>120</v>
      </c>
      <c r="C111" s="34" t="s">
        <v>95</v>
      </c>
      <c r="D111" s="34" t="s">
        <v>119</v>
      </c>
      <c r="E111" s="34">
        <v>2010</v>
      </c>
      <c r="F111" s="34">
        <v>1541</v>
      </c>
      <c r="G111" s="35">
        <v>40773</v>
      </c>
    </row>
    <row r="112" spans="1:7">
      <c r="A112" s="34" t="s">
        <v>123</v>
      </c>
      <c r="B112" s="34" t="s">
        <v>96</v>
      </c>
      <c r="C112" s="34" t="s">
        <v>93</v>
      </c>
      <c r="D112" s="34" t="s">
        <v>119</v>
      </c>
      <c r="E112" s="34">
        <v>2010</v>
      </c>
      <c r="F112" s="34">
        <v>15134</v>
      </c>
      <c r="G112" s="35">
        <v>40773</v>
      </c>
    </row>
    <row r="113" spans="1:7">
      <c r="A113" s="34" t="s">
        <v>123</v>
      </c>
      <c r="B113" s="34" t="s">
        <v>96</v>
      </c>
      <c r="C113" s="34" t="s">
        <v>95</v>
      </c>
      <c r="D113" s="34" t="s">
        <v>119</v>
      </c>
      <c r="E113" s="34">
        <v>2010</v>
      </c>
      <c r="F113" s="34">
        <v>5277</v>
      </c>
      <c r="G113" s="35">
        <v>40773</v>
      </c>
    </row>
    <row r="114" spans="1:7">
      <c r="A114" s="34" t="s">
        <v>124</v>
      </c>
      <c r="B114" s="34" t="s">
        <v>92</v>
      </c>
      <c r="C114" s="34" t="s">
        <v>93</v>
      </c>
      <c r="D114" s="34" t="s">
        <v>119</v>
      </c>
      <c r="E114" s="34">
        <v>2010</v>
      </c>
      <c r="F114" s="34">
        <v>4995</v>
      </c>
      <c r="G114" s="35">
        <v>40773</v>
      </c>
    </row>
    <row r="115" spans="1:7">
      <c r="A115" s="34" t="s">
        <v>124</v>
      </c>
      <c r="B115" s="34" t="s">
        <v>92</v>
      </c>
      <c r="C115" s="34" t="s">
        <v>95</v>
      </c>
      <c r="D115" s="34" t="s">
        <v>119</v>
      </c>
      <c r="E115" s="34">
        <v>2010</v>
      </c>
      <c r="F115" s="34">
        <v>508</v>
      </c>
      <c r="G115" s="35">
        <v>40773</v>
      </c>
    </row>
    <row r="116" spans="1:7">
      <c r="A116" s="34" t="s">
        <v>124</v>
      </c>
      <c r="B116" s="34" t="s">
        <v>120</v>
      </c>
      <c r="C116" s="34" t="s">
        <v>93</v>
      </c>
      <c r="D116" s="34" t="s">
        <v>119</v>
      </c>
      <c r="E116" s="34">
        <v>2010</v>
      </c>
      <c r="F116" s="34">
        <v>1007</v>
      </c>
      <c r="G116" s="35">
        <v>40773</v>
      </c>
    </row>
    <row r="117" spans="1:7">
      <c r="A117" s="34" t="s">
        <v>124</v>
      </c>
      <c r="B117" s="34" t="s">
        <v>120</v>
      </c>
      <c r="C117" s="34" t="s">
        <v>95</v>
      </c>
      <c r="D117" s="34" t="s">
        <v>119</v>
      </c>
      <c r="E117" s="34">
        <v>2010</v>
      </c>
      <c r="F117" s="34">
        <v>695</v>
      </c>
      <c r="G117" s="35">
        <v>40773</v>
      </c>
    </row>
    <row r="118" spans="1:7">
      <c r="A118" s="34" t="s">
        <v>124</v>
      </c>
      <c r="B118" s="34" t="s">
        <v>96</v>
      </c>
      <c r="C118" s="34" t="s">
        <v>93</v>
      </c>
      <c r="D118" s="34" t="s">
        <v>119</v>
      </c>
      <c r="E118" s="34">
        <v>2010</v>
      </c>
      <c r="F118" s="34">
        <v>6002</v>
      </c>
      <c r="G118" s="35">
        <v>40773</v>
      </c>
    </row>
    <row r="119" spans="1:7">
      <c r="A119" s="34" t="s">
        <v>124</v>
      </c>
      <c r="B119" s="34" t="s">
        <v>96</v>
      </c>
      <c r="C119" s="34" t="s">
        <v>95</v>
      </c>
      <c r="D119" s="34" t="s">
        <v>119</v>
      </c>
      <c r="E119" s="34">
        <v>2010</v>
      </c>
      <c r="F119" s="34">
        <v>1203</v>
      </c>
      <c r="G119" s="35">
        <v>40773</v>
      </c>
    </row>
    <row r="120" spans="1:7">
      <c r="A120" s="34" t="s">
        <v>125</v>
      </c>
      <c r="B120" s="34" t="s">
        <v>92</v>
      </c>
      <c r="C120" s="34" t="s">
        <v>93</v>
      </c>
      <c r="D120" s="34" t="s">
        <v>119</v>
      </c>
      <c r="E120" s="34">
        <v>2010</v>
      </c>
      <c r="F120" s="34">
        <v>4363</v>
      </c>
      <c r="G120" s="35">
        <v>40773</v>
      </c>
    </row>
    <row r="121" spans="1:7">
      <c r="A121" s="34" t="s">
        <v>125</v>
      </c>
      <c r="B121" s="34" t="s">
        <v>92</v>
      </c>
      <c r="C121" s="34" t="s">
        <v>95</v>
      </c>
      <c r="D121" s="34" t="s">
        <v>119</v>
      </c>
      <c r="E121" s="34">
        <v>2010</v>
      </c>
      <c r="F121" s="34">
        <v>1614</v>
      </c>
      <c r="G121" s="35">
        <v>40773</v>
      </c>
    </row>
    <row r="122" spans="1:7">
      <c r="A122" s="34" t="s">
        <v>125</v>
      </c>
      <c r="B122" s="34" t="s">
        <v>120</v>
      </c>
      <c r="C122" s="34" t="s">
        <v>93</v>
      </c>
      <c r="D122" s="34" t="s">
        <v>119</v>
      </c>
      <c r="E122" s="34">
        <v>2010</v>
      </c>
      <c r="F122" s="34">
        <v>27</v>
      </c>
      <c r="G122" s="35">
        <v>40773</v>
      </c>
    </row>
    <row r="123" spans="1:7">
      <c r="A123" s="34" t="s">
        <v>125</v>
      </c>
      <c r="B123" s="34" t="s">
        <v>120</v>
      </c>
      <c r="C123" s="34" t="s">
        <v>95</v>
      </c>
      <c r="D123" s="34" t="s">
        <v>119</v>
      </c>
      <c r="E123" s="34">
        <v>2010</v>
      </c>
      <c r="F123" s="34">
        <v>95</v>
      </c>
      <c r="G123" s="35">
        <v>40773</v>
      </c>
    </row>
    <row r="124" spans="1:7">
      <c r="A124" s="34" t="s">
        <v>125</v>
      </c>
      <c r="B124" s="34" t="s">
        <v>96</v>
      </c>
      <c r="C124" s="34" t="s">
        <v>93</v>
      </c>
      <c r="D124" s="34" t="s">
        <v>119</v>
      </c>
      <c r="E124" s="34">
        <v>2010</v>
      </c>
      <c r="F124" s="34">
        <v>4390</v>
      </c>
      <c r="G124" s="35">
        <v>40773</v>
      </c>
    </row>
    <row r="125" spans="1:7">
      <c r="A125" s="34" t="s">
        <v>125</v>
      </c>
      <c r="B125" s="34" t="s">
        <v>96</v>
      </c>
      <c r="C125" s="34" t="s">
        <v>95</v>
      </c>
      <c r="D125" s="34" t="s">
        <v>119</v>
      </c>
      <c r="E125" s="34">
        <v>2010</v>
      </c>
      <c r="F125" s="34">
        <v>1709</v>
      </c>
      <c r="G125" s="35">
        <v>40773</v>
      </c>
    </row>
    <row r="126" spans="1:7">
      <c r="A126" s="34" t="s">
        <v>126</v>
      </c>
      <c r="B126" s="34" t="s">
        <v>92</v>
      </c>
      <c r="C126" s="34" t="s">
        <v>93</v>
      </c>
      <c r="D126" s="34" t="s">
        <v>119</v>
      </c>
      <c r="E126" s="34">
        <v>2010</v>
      </c>
      <c r="F126" s="34">
        <v>5512</v>
      </c>
      <c r="G126" s="35">
        <v>40773</v>
      </c>
    </row>
    <row r="127" spans="1:7">
      <c r="A127" s="34" t="s">
        <v>126</v>
      </c>
      <c r="B127" s="34" t="s">
        <v>92</v>
      </c>
      <c r="C127" s="34" t="s">
        <v>95</v>
      </c>
      <c r="D127" s="34" t="s">
        <v>119</v>
      </c>
      <c r="E127" s="34">
        <v>2010</v>
      </c>
      <c r="F127" s="34">
        <v>677</v>
      </c>
      <c r="G127" s="35">
        <v>40773</v>
      </c>
    </row>
    <row r="128" spans="1:7">
      <c r="A128" s="34" t="s">
        <v>126</v>
      </c>
      <c r="B128" s="34" t="s">
        <v>120</v>
      </c>
      <c r="C128" s="34" t="s">
        <v>93</v>
      </c>
      <c r="D128" s="34" t="s">
        <v>119</v>
      </c>
      <c r="E128" s="34">
        <v>2010</v>
      </c>
      <c r="F128" s="34">
        <v>297</v>
      </c>
      <c r="G128" s="35">
        <v>40773</v>
      </c>
    </row>
    <row r="129" spans="1:7">
      <c r="A129" s="34" t="s">
        <v>126</v>
      </c>
      <c r="B129" s="34" t="s">
        <v>120</v>
      </c>
      <c r="C129" s="34" t="s">
        <v>95</v>
      </c>
      <c r="D129" s="34" t="s">
        <v>119</v>
      </c>
      <c r="E129" s="34">
        <v>2010</v>
      </c>
      <c r="F129" s="34">
        <v>652</v>
      </c>
      <c r="G129" s="35">
        <v>40773</v>
      </c>
    </row>
    <row r="130" spans="1:7">
      <c r="A130" s="34" t="s">
        <v>126</v>
      </c>
      <c r="B130" s="34" t="s">
        <v>96</v>
      </c>
      <c r="C130" s="34" t="s">
        <v>93</v>
      </c>
      <c r="D130" s="34" t="s">
        <v>119</v>
      </c>
      <c r="E130" s="34">
        <v>2010</v>
      </c>
      <c r="F130" s="34">
        <v>5809</v>
      </c>
      <c r="G130" s="35">
        <v>40773</v>
      </c>
    </row>
    <row r="131" spans="1:7">
      <c r="A131" s="34" t="s">
        <v>126</v>
      </c>
      <c r="B131" s="34" t="s">
        <v>96</v>
      </c>
      <c r="C131" s="34" t="s">
        <v>95</v>
      </c>
      <c r="D131" s="34" t="s">
        <v>119</v>
      </c>
      <c r="E131" s="34">
        <v>2010</v>
      </c>
      <c r="F131" s="34">
        <v>1329</v>
      </c>
      <c r="G131" s="35">
        <v>40773</v>
      </c>
    </row>
    <row r="132" spans="1:7">
      <c r="A132" s="34" t="s">
        <v>127</v>
      </c>
      <c r="B132" s="34" t="s">
        <v>92</v>
      </c>
      <c r="C132" s="34" t="s">
        <v>93</v>
      </c>
      <c r="D132" s="34" t="s">
        <v>119</v>
      </c>
      <c r="E132" s="34">
        <v>2010</v>
      </c>
      <c r="F132" s="34">
        <v>7838</v>
      </c>
      <c r="G132" s="35">
        <v>40773</v>
      </c>
    </row>
    <row r="133" spans="1:7">
      <c r="A133" s="34" t="s">
        <v>127</v>
      </c>
      <c r="B133" s="34" t="s">
        <v>92</v>
      </c>
      <c r="C133" s="34" t="s">
        <v>95</v>
      </c>
      <c r="D133" s="34" t="s">
        <v>119</v>
      </c>
      <c r="E133" s="34">
        <v>2010</v>
      </c>
      <c r="F133" s="34">
        <v>2175</v>
      </c>
      <c r="G133" s="35">
        <v>40773</v>
      </c>
    </row>
    <row r="134" spans="1:7">
      <c r="A134" s="34" t="s">
        <v>127</v>
      </c>
      <c r="B134" s="34" t="s">
        <v>120</v>
      </c>
      <c r="C134" s="34" t="s">
        <v>93</v>
      </c>
      <c r="D134" s="34" t="s">
        <v>119</v>
      </c>
      <c r="E134" s="34">
        <v>2010</v>
      </c>
      <c r="F134" s="34">
        <v>295</v>
      </c>
      <c r="G134" s="35">
        <v>40773</v>
      </c>
    </row>
    <row r="135" spans="1:7">
      <c r="A135" s="34" t="s">
        <v>127</v>
      </c>
      <c r="B135" s="34" t="s">
        <v>120</v>
      </c>
      <c r="C135" s="34" t="s">
        <v>95</v>
      </c>
      <c r="D135" s="34" t="s">
        <v>119</v>
      </c>
      <c r="E135" s="34">
        <v>2010</v>
      </c>
      <c r="F135" s="34">
        <v>759</v>
      </c>
      <c r="G135" s="35">
        <v>40773</v>
      </c>
    </row>
    <row r="136" spans="1:7">
      <c r="A136" s="34" t="s">
        <v>127</v>
      </c>
      <c r="B136" s="34" t="s">
        <v>96</v>
      </c>
      <c r="C136" s="34" t="s">
        <v>93</v>
      </c>
      <c r="D136" s="34" t="s">
        <v>119</v>
      </c>
      <c r="E136" s="34">
        <v>2010</v>
      </c>
      <c r="F136" s="34">
        <v>8133</v>
      </c>
      <c r="G136" s="35">
        <v>40773</v>
      </c>
    </row>
    <row r="137" spans="1:7">
      <c r="A137" s="34" t="s">
        <v>127</v>
      </c>
      <c r="B137" s="34" t="s">
        <v>96</v>
      </c>
      <c r="C137" s="34" t="s">
        <v>95</v>
      </c>
      <c r="D137" s="34" t="s">
        <v>119</v>
      </c>
      <c r="E137" s="34">
        <v>2010</v>
      </c>
      <c r="F137" s="34">
        <v>2934</v>
      </c>
      <c r="G137" s="35">
        <v>40773</v>
      </c>
    </row>
    <row r="138" spans="1:7">
      <c r="A138" s="34" t="s">
        <v>128</v>
      </c>
      <c r="B138" s="34" t="s">
        <v>92</v>
      </c>
      <c r="C138" s="34" t="s">
        <v>93</v>
      </c>
      <c r="D138" s="34" t="s">
        <v>119</v>
      </c>
      <c r="E138" s="34">
        <v>2010</v>
      </c>
      <c r="F138" s="34">
        <v>5467</v>
      </c>
      <c r="G138" s="35">
        <v>40773</v>
      </c>
    </row>
    <row r="139" spans="1:7">
      <c r="A139" s="34" t="s">
        <v>128</v>
      </c>
      <c r="B139" s="34" t="s">
        <v>92</v>
      </c>
      <c r="C139" s="34" t="s">
        <v>95</v>
      </c>
      <c r="D139" s="34" t="s">
        <v>119</v>
      </c>
      <c r="E139" s="34">
        <v>2010</v>
      </c>
      <c r="F139" s="34">
        <v>206</v>
      </c>
      <c r="G139" s="35">
        <v>40773</v>
      </c>
    </row>
    <row r="140" spans="1:7">
      <c r="A140" s="34" t="s">
        <v>128</v>
      </c>
      <c r="B140" s="34" t="s">
        <v>120</v>
      </c>
      <c r="C140" s="34" t="s">
        <v>93</v>
      </c>
      <c r="D140" s="34" t="s">
        <v>119</v>
      </c>
      <c r="E140" s="34">
        <v>2010</v>
      </c>
      <c r="F140" s="34">
        <v>274</v>
      </c>
      <c r="G140" s="35">
        <v>40773</v>
      </c>
    </row>
    <row r="141" spans="1:7">
      <c r="A141" s="34" t="s">
        <v>128</v>
      </c>
      <c r="B141" s="34" t="s">
        <v>120</v>
      </c>
      <c r="C141" s="34" t="s">
        <v>95</v>
      </c>
      <c r="D141" s="34" t="s">
        <v>119</v>
      </c>
      <c r="E141" s="34">
        <v>2010</v>
      </c>
      <c r="F141" s="34">
        <v>85</v>
      </c>
      <c r="G141" s="35">
        <v>40773</v>
      </c>
    </row>
    <row r="142" spans="1:7">
      <c r="A142" s="34" t="s">
        <v>128</v>
      </c>
      <c r="B142" s="34" t="s">
        <v>96</v>
      </c>
      <c r="C142" s="34" t="s">
        <v>93</v>
      </c>
      <c r="D142" s="34" t="s">
        <v>119</v>
      </c>
      <c r="E142" s="34">
        <v>2010</v>
      </c>
      <c r="F142" s="34">
        <v>5741</v>
      </c>
      <c r="G142" s="35">
        <v>40773</v>
      </c>
    </row>
    <row r="143" spans="1:7">
      <c r="A143" s="34" t="s">
        <v>128</v>
      </c>
      <c r="B143" s="34" t="s">
        <v>96</v>
      </c>
      <c r="C143" s="34" t="s">
        <v>95</v>
      </c>
      <c r="D143" s="34" t="s">
        <v>119</v>
      </c>
      <c r="E143" s="34">
        <v>2010</v>
      </c>
      <c r="F143" s="34">
        <v>291</v>
      </c>
      <c r="G143" s="35">
        <v>40773</v>
      </c>
    </row>
    <row r="144" spans="1:7">
      <c r="A144" s="34" t="s">
        <v>129</v>
      </c>
      <c r="B144" s="34" t="s">
        <v>92</v>
      </c>
      <c r="C144" s="34" t="s">
        <v>93</v>
      </c>
      <c r="D144" s="34" t="s">
        <v>119</v>
      </c>
      <c r="E144" s="34">
        <v>2010</v>
      </c>
      <c r="F144" s="34">
        <v>7768</v>
      </c>
      <c r="G144" s="35">
        <v>40773</v>
      </c>
    </row>
    <row r="145" spans="1:7">
      <c r="A145" s="34" t="s">
        <v>129</v>
      </c>
      <c r="B145" s="34" t="s">
        <v>92</v>
      </c>
      <c r="C145" s="34" t="s">
        <v>95</v>
      </c>
      <c r="D145" s="34" t="s">
        <v>119</v>
      </c>
      <c r="E145" s="34">
        <v>2010</v>
      </c>
      <c r="F145" s="34">
        <v>1286</v>
      </c>
      <c r="G145" s="35">
        <v>40773</v>
      </c>
    </row>
    <row r="146" spans="1:7">
      <c r="A146" s="34" t="s">
        <v>129</v>
      </c>
      <c r="B146" s="34" t="s">
        <v>120</v>
      </c>
      <c r="C146" s="34" t="s">
        <v>93</v>
      </c>
      <c r="D146" s="34" t="s">
        <v>119</v>
      </c>
      <c r="E146" s="34">
        <v>2010</v>
      </c>
      <c r="F146" s="34">
        <v>680</v>
      </c>
      <c r="G146" s="35">
        <v>40773</v>
      </c>
    </row>
    <row r="147" spans="1:7">
      <c r="A147" s="34" t="s">
        <v>129</v>
      </c>
      <c r="B147" s="34" t="s">
        <v>120</v>
      </c>
      <c r="C147" s="34" t="s">
        <v>95</v>
      </c>
      <c r="D147" s="34" t="s">
        <v>119</v>
      </c>
      <c r="E147" s="34">
        <v>2010</v>
      </c>
      <c r="F147" s="34">
        <v>1611</v>
      </c>
      <c r="G147" s="35">
        <v>40773</v>
      </c>
    </row>
    <row r="148" spans="1:7">
      <c r="A148" s="34" t="s">
        <v>129</v>
      </c>
      <c r="B148" s="34" t="s">
        <v>96</v>
      </c>
      <c r="C148" s="34" t="s">
        <v>93</v>
      </c>
      <c r="D148" s="34" t="s">
        <v>119</v>
      </c>
      <c r="E148" s="34">
        <v>2010</v>
      </c>
      <c r="F148" s="34">
        <v>8448</v>
      </c>
      <c r="G148" s="35">
        <v>40773</v>
      </c>
    </row>
    <row r="149" spans="1:7">
      <c r="A149" s="34" t="s">
        <v>129</v>
      </c>
      <c r="B149" s="34" t="s">
        <v>96</v>
      </c>
      <c r="C149" s="34" t="s">
        <v>95</v>
      </c>
      <c r="D149" s="34" t="s">
        <v>119</v>
      </c>
      <c r="E149" s="34">
        <v>2010</v>
      </c>
      <c r="F149" s="34">
        <v>2897</v>
      </c>
      <c r="G149" s="35">
        <v>40773</v>
      </c>
    </row>
    <row r="150" spans="1:7">
      <c r="A150" s="34" t="s">
        <v>130</v>
      </c>
      <c r="B150" s="34" t="s">
        <v>92</v>
      </c>
      <c r="C150" s="34" t="s">
        <v>93</v>
      </c>
      <c r="D150" s="34" t="s">
        <v>119</v>
      </c>
      <c r="E150" s="34">
        <v>2010</v>
      </c>
      <c r="F150" s="34">
        <v>23423</v>
      </c>
      <c r="G150" s="35">
        <v>40773</v>
      </c>
    </row>
    <row r="151" spans="1:7">
      <c r="A151" s="34" t="s">
        <v>130</v>
      </c>
      <c r="B151" s="34" t="s">
        <v>92</v>
      </c>
      <c r="C151" s="34" t="s">
        <v>95</v>
      </c>
      <c r="D151" s="34" t="s">
        <v>119</v>
      </c>
      <c r="E151" s="34">
        <v>2010</v>
      </c>
      <c r="F151" s="34">
        <v>1411</v>
      </c>
      <c r="G151" s="35">
        <v>40773</v>
      </c>
    </row>
    <row r="152" spans="1:7">
      <c r="A152" s="34" t="s">
        <v>130</v>
      </c>
      <c r="B152" s="34" t="s">
        <v>120</v>
      </c>
      <c r="C152" s="34" t="s">
        <v>93</v>
      </c>
      <c r="D152" s="34" t="s">
        <v>119</v>
      </c>
      <c r="E152" s="34">
        <v>2010</v>
      </c>
      <c r="F152" s="34">
        <v>2999</v>
      </c>
      <c r="G152" s="35">
        <v>40773</v>
      </c>
    </row>
    <row r="153" spans="1:7">
      <c r="A153" s="34" t="s">
        <v>130</v>
      </c>
      <c r="B153" s="34" t="s">
        <v>120</v>
      </c>
      <c r="C153" s="34" t="s">
        <v>95</v>
      </c>
      <c r="D153" s="34" t="s">
        <v>119</v>
      </c>
      <c r="E153" s="34">
        <v>2010</v>
      </c>
      <c r="F153" s="34">
        <v>3311</v>
      </c>
      <c r="G153" s="35">
        <v>40773</v>
      </c>
    </row>
    <row r="154" spans="1:7">
      <c r="A154" s="34" t="s">
        <v>130</v>
      </c>
      <c r="B154" s="34" t="s">
        <v>131</v>
      </c>
      <c r="C154" s="34" t="s">
        <v>93</v>
      </c>
      <c r="D154" s="34" t="s">
        <v>119</v>
      </c>
      <c r="E154" s="34">
        <v>2010</v>
      </c>
      <c r="F154" s="34">
        <v>1182</v>
      </c>
      <c r="G154" s="35">
        <v>40773</v>
      </c>
    </row>
    <row r="155" spans="1:7">
      <c r="A155" s="34" t="s">
        <v>130</v>
      </c>
      <c r="B155" s="34" t="s">
        <v>131</v>
      </c>
      <c r="C155" s="34" t="s">
        <v>95</v>
      </c>
      <c r="D155" s="34" t="s">
        <v>119</v>
      </c>
      <c r="E155" s="34">
        <v>2010</v>
      </c>
      <c r="F155" s="34">
        <v>15</v>
      </c>
      <c r="G155" s="35">
        <v>40773</v>
      </c>
    </row>
    <row r="156" spans="1:7">
      <c r="A156" s="34" t="s">
        <v>130</v>
      </c>
      <c r="B156" s="34" t="s">
        <v>96</v>
      </c>
      <c r="C156" s="34" t="s">
        <v>93</v>
      </c>
      <c r="D156" s="34" t="s">
        <v>119</v>
      </c>
      <c r="E156" s="34">
        <v>2010</v>
      </c>
      <c r="F156" s="34">
        <v>27604</v>
      </c>
      <c r="G156" s="35">
        <v>40773</v>
      </c>
    </row>
    <row r="157" spans="1:7">
      <c r="A157" s="34" t="s">
        <v>130</v>
      </c>
      <c r="B157" s="34" t="s">
        <v>96</v>
      </c>
      <c r="C157" s="34" t="s">
        <v>95</v>
      </c>
      <c r="D157" s="34" t="s">
        <v>119</v>
      </c>
      <c r="E157" s="34">
        <v>2010</v>
      </c>
      <c r="F157" s="34">
        <v>4737</v>
      </c>
      <c r="G157" s="35">
        <v>40773</v>
      </c>
    </row>
    <row r="158" spans="1:7">
      <c r="A158" s="34" t="s">
        <v>132</v>
      </c>
      <c r="B158" s="34" t="s">
        <v>92</v>
      </c>
      <c r="C158" s="34" t="s">
        <v>93</v>
      </c>
      <c r="D158" s="34" t="s">
        <v>119</v>
      </c>
      <c r="E158" s="34">
        <v>2010</v>
      </c>
      <c r="F158" s="34">
        <v>6744</v>
      </c>
      <c r="G158" s="35">
        <v>40773</v>
      </c>
    </row>
    <row r="159" spans="1:7">
      <c r="A159" s="34" t="s">
        <v>132</v>
      </c>
      <c r="B159" s="34" t="s">
        <v>92</v>
      </c>
      <c r="C159" s="34" t="s">
        <v>95</v>
      </c>
      <c r="D159" s="34" t="s">
        <v>119</v>
      </c>
      <c r="E159" s="34">
        <v>2010</v>
      </c>
      <c r="F159" s="34">
        <v>3106</v>
      </c>
      <c r="G159" s="35">
        <v>40773</v>
      </c>
    </row>
    <row r="160" spans="1:7">
      <c r="A160" s="34" t="s">
        <v>132</v>
      </c>
      <c r="B160" s="34" t="s">
        <v>120</v>
      </c>
      <c r="C160" s="34" t="s">
        <v>93</v>
      </c>
      <c r="D160" s="34" t="s">
        <v>119</v>
      </c>
      <c r="E160" s="34">
        <v>2010</v>
      </c>
      <c r="F160" s="34">
        <v>1213</v>
      </c>
      <c r="G160" s="35">
        <v>40773</v>
      </c>
    </row>
    <row r="161" spans="1:7">
      <c r="A161" s="34" t="s">
        <v>132</v>
      </c>
      <c r="B161" s="34" t="s">
        <v>120</v>
      </c>
      <c r="C161" s="34" t="s">
        <v>95</v>
      </c>
      <c r="D161" s="34" t="s">
        <v>119</v>
      </c>
      <c r="E161" s="34">
        <v>2010</v>
      </c>
      <c r="F161" s="34">
        <v>2564</v>
      </c>
      <c r="G161" s="35">
        <v>40773</v>
      </c>
    </row>
    <row r="162" spans="1:7">
      <c r="A162" s="34" t="s">
        <v>132</v>
      </c>
      <c r="B162" s="34" t="s">
        <v>131</v>
      </c>
      <c r="C162" s="34" t="s">
        <v>93</v>
      </c>
      <c r="D162" s="34" t="s">
        <v>119</v>
      </c>
      <c r="E162" s="34">
        <v>2010</v>
      </c>
      <c r="F162" s="34">
        <v>1608</v>
      </c>
      <c r="G162" s="35">
        <v>40773</v>
      </c>
    </row>
    <row r="163" spans="1:7">
      <c r="A163" s="34" t="s">
        <v>132</v>
      </c>
      <c r="B163" s="34" t="s">
        <v>131</v>
      </c>
      <c r="C163" s="34" t="s">
        <v>95</v>
      </c>
      <c r="D163" s="34" t="s">
        <v>119</v>
      </c>
      <c r="E163" s="34">
        <v>2010</v>
      </c>
      <c r="F163" s="34">
        <v>24</v>
      </c>
      <c r="G163" s="35">
        <v>40773</v>
      </c>
    </row>
    <row r="164" spans="1:7">
      <c r="A164" s="34" t="s">
        <v>132</v>
      </c>
      <c r="B164" s="34" t="s">
        <v>96</v>
      </c>
      <c r="C164" s="34" t="s">
        <v>93</v>
      </c>
      <c r="D164" s="34" t="s">
        <v>119</v>
      </c>
      <c r="E164" s="34">
        <v>2010</v>
      </c>
      <c r="F164" s="34">
        <v>9565</v>
      </c>
      <c r="G164" s="35">
        <v>40773</v>
      </c>
    </row>
    <row r="165" spans="1:7">
      <c r="A165" s="34" t="s">
        <v>132</v>
      </c>
      <c r="B165" s="34" t="s">
        <v>96</v>
      </c>
      <c r="C165" s="34" t="s">
        <v>95</v>
      </c>
      <c r="D165" s="34" t="s">
        <v>119</v>
      </c>
      <c r="E165" s="34">
        <v>2010</v>
      </c>
      <c r="F165" s="34">
        <v>5694</v>
      </c>
      <c r="G165" s="35">
        <v>40773</v>
      </c>
    </row>
    <row r="166" spans="1:7">
      <c r="A166" s="34" t="s">
        <v>133</v>
      </c>
      <c r="B166" s="34" t="s">
        <v>92</v>
      </c>
      <c r="C166" s="34" t="s">
        <v>93</v>
      </c>
      <c r="D166" s="34" t="s">
        <v>119</v>
      </c>
      <c r="E166" s="34">
        <v>2010</v>
      </c>
      <c r="F166" s="34">
        <v>6087</v>
      </c>
      <c r="G166" s="35">
        <v>40773</v>
      </c>
    </row>
    <row r="167" spans="1:7">
      <c r="A167" s="34" t="s">
        <v>133</v>
      </c>
      <c r="B167" s="34" t="s">
        <v>92</v>
      </c>
      <c r="C167" s="34" t="s">
        <v>95</v>
      </c>
      <c r="D167" s="34" t="s">
        <v>119</v>
      </c>
      <c r="E167" s="34">
        <v>2010</v>
      </c>
      <c r="F167" s="34">
        <v>7084</v>
      </c>
      <c r="G167" s="35">
        <v>40773</v>
      </c>
    </row>
    <row r="168" spans="1:7">
      <c r="A168" s="34" t="s">
        <v>133</v>
      </c>
      <c r="B168" s="34" t="s">
        <v>120</v>
      </c>
      <c r="C168" s="34" t="s">
        <v>93</v>
      </c>
      <c r="D168" s="34" t="s">
        <v>119</v>
      </c>
      <c r="E168" s="34">
        <v>2010</v>
      </c>
      <c r="F168" s="34">
        <v>827</v>
      </c>
      <c r="G168" s="35">
        <v>40773</v>
      </c>
    </row>
    <row r="169" spans="1:7">
      <c r="A169" s="34" t="s">
        <v>133</v>
      </c>
      <c r="B169" s="34" t="s">
        <v>120</v>
      </c>
      <c r="C169" s="34" t="s">
        <v>95</v>
      </c>
      <c r="D169" s="34" t="s">
        <v>119</v>
      </c>
      <c r="E169" s="34">
        <v>2010</v>
      </c>
      <c r="F169" s="34">
        <v>2622</v>
      </c>
      <c r="G169" s="35">
        <v>40773</v>
      </c>
    </row>
    <row r="170" spans="1:7">
      <c r="A170" s="34" t="s">
        <v>133</v>
      </c>
      <c r="B170" s="34" t="s">
        <v>131</v>
      </c>
      <c r="C170" s="34" t="s">
        <v>93</v>
      </c>
      <c r="D170" s="34" t="s">
        <v>119</v>
      </c>
      <c r="E170" s="34">
        <v>2010</v>
      </c>
      <c r="F170" s="34">
        <v>171</v>
      </c>
      <c r="G170" s="35">
        <v>40773</v>
      </c>
    </row>
    <row r="171" spans="1:7">
      <c r="A171" s="34" t="s">
        <v>133</v>
      </c>
      <c r="B171" s="34" t="s">
        <v>96</v>
      </c>
      <c r="C171" s="34" t="s">
        <v>93</v>
      </c>
      <c r="D171" s="34" t="s">
        <v>119</v>
      </c>
      <c r="E171" s="34">
        <v>2010</v>
      </c>
      <c r="F171" s="34">
        <v>7085</v>
      </c>
      <c r="G171" s="35">
        <v>40773</v>
      </c>
    </row>
    <row r="172" spans="1:7">
      <c r="A172" s="34" t="s">
        <v>133</v>
      </c>
      <c r="B172" s="34" t="s">
        <v>96</v>
      </c>
      <c r="C172" s="34" t="s">
        <v>95</v>
      </c>
      <c r="D172" s="34" t="s">
        <v>119</v>
      </c>
      <c r="E172" s="34">
        <v>2010</v>
      </c>
      <c r="F172" s="34">
        <v>9706</v>
      </c>
      <c r="G172" s="35">
        <v>40773</v>
      </c>
    </row>
    <row r="173" spans="1:7">
      <c r="A173" s="34" t="s">
        <v>117</v>
      </c>
      <c r="B173" s="34" t="s">
        <v>92</v>
      </c>
      <c r="C173" s="34" t="s">
        <v>93</v>
      </c>
      <c r="D173" s="34" t="s">
        <v>119</v>
      </c>
      <c r="E173" s="34">
        <v>2010</v>
      </c>
      <c r="F173" s="34">
        <v>93266</v>
      </c>
      <c r="G173" s="35">
        <v>40773</v>
      </c>
    </row>
    <row r="174" spans="1:7">
      <c r="A174" s="34" t="s">
        <v>117</v>
      </c>
      <c r="B174" s="34" t="s">
        <v>92</v>
      </c>
      <c r="C174" s="34" t="s">
        <v>95</v>
      </c>
      <c r="D174" s="34" t="s">
        <v>119</v>
      </c>
      <c r="E174" s="34">
        <v>2010</v>
      </c>
      <c r="F174" s="34">
        <v>24609</v>
      </c>
      <c r="G174" s="35">
        <v>40773</v>
      </c>
    </row>
    <row r="175" spans="1:7">
      <c r="A175" s="34" t="s">
        <v>117</v>
      </c>
      <c r="B175" s="34" t="s">
        <v>120</v>
      </c>
      <c r="C175" s="34" t="s">
        <v>93</v>
      </c>
      <c r="D175" s="34" t="s">
        <v>119</v>
      </c>
      <c r="E175" s="34">
        <v>2010</v>
      </c>
      <c r="F175" s="34">
        <v>9426</v>
      </c>
      <c r="G175" s="35">
        <v>40773</v>
      </c>
    </row>
    <row r="176" spans="1:7">
      <c r="A176" s="34" t="s">
        <v>117</v>
      </c>
      <c r="B176" s="34" t="s">
        <v>120</v>
      </c>
      <c r="C176" s="34" t="s">
        <v>95</v>
      </c>
      <c r="D176" s="34" t="s">
        <v>119</v>
      </c>
      <c r="E176" s="34">
        <v>2010</v>
      </c>
      <c r="F176" s="34">
        <v>14254</v>
      </c>
      <c r="G176" s="35">
        <v>40773</v>
      </c>
    </row>
    <row r="177" spans="1:7">
      <c r="A177" s="34" t="s">
        <v>117</v>
      </c>
      <c r="B177" s="34" t="s">
        <v>131</v>
      </c>
      <c r="C177" s="34" t="s">
        <v>93</v>
      </c>
      <c r="D177" s="34" t="s">
        <v>119</v>
      </c>
      <c r="E177" s="34">
        <v>2010</v>
      </c>
      <c r="F177" s="34">
        <v>2961</v>
      </c>
      <c r="G177" s="35">
        <v>40773</v>
      </c>
    </row>
    <row r="178" spans="1:7">
      <c r="A178" s="34" t="s">
        <v>117</v>
      </c>
      <c r="B178" s="34" t="s">
        <v>131</v>
      </c>
      <c r="C178" s="34" t="s">
        <v>95</v>
      </c>
      <c r="D178" s="34" t="s">
        <v>119</v>
      </c>
      <c r="E178" s="34">
        <v>2010</v>
      </c>
      <c r="F178" s="34">
        <v>39</v>
      </c>
      <c r="G178" s="35">
        <v>40773</v>
      </c>
    </row>
    <row r="179" spans="1:7">
      <c r="A179" s="34" t="s">
        <v>117</v>
      </c>
      <c r="B179" s="34" t="s">
        <v>96</v>
      </c>
      <c r="C179" s="34" t="s">
        <v>93</v>
      </c>
      <c r="D179" s="34" t="s">
        <v>119</v>
      </c>
      <c r="E179" s="34">
        <v>2010</v>
      </c>
      <c r="F179" s="34">
        <v>105653</v>
      </c>
      <c r="G179" s="35">
        <v>40773</v>
      </c>
    </row>
    <row r="180" spans="1:7">
      <c r="A180" s="34" t="s">
        <v>117</v>
      </c>
      <c r="B180" s="34" t="s">
        <v>96</v>
      </c>
      <c r="C180" s="34" t="s">
        <v>95</v>
      </c>
      <c r="D180" s="34" t="s">
        <v>119</v>
      </c>
      <c r="E180" s="34">
        <v>2010</v>
      </c>
      <c r="F180" s="34">
        <v>38902</v>
      </c>
      <c r="G180" s="35">
        <v>40773</v>
      </c>
    </row>
    <row r="181" spans="1:7">
      <c r="A181" s="34" t="s">
        <v>134</v>
      </c>
      <c r="B181" s="34" t="s">
        <v>92</v>
      </c>
      <c r="C181" s="34" t="s">
        <v>93</v>
      </c>
      <c r="D181" s="34" t="s">
        <v>135</v>
      </c>
      <c r="E181" s="34">
        <v>2010</v>
      </c>
      <c r="F181" s="34">
        <v>303</v>
      </c>
      <c r="G181" s="35">
        <v>40773</v>
      </c>
    </row>
    <row r="182" spans="1:7">
      <c r="A182" s="34" t="s">
        <v>134</v>
      </c>
      <c r="B182" s="34" t="s">
        <v>92</v>
      </c>
      <c r="C182" s="34" t="s">
        <v>95</v>
      </c>
      <c r="D182" s="34" t="s">
        <v>135</v>
      </c>
      <c r="E182" s="34">
        <v>2010</v>
      </c>
      <c r="F182" s="34">
        <v>4</v>
      </c>
      <c r="G182" s="35">
        <v>40773</v>
      </c>
    </row>
    <row r="183" spans="1:7">
      <c r="A183" s="34" t="s">
        <v>134</v>
      </c>
      <c r="B183" s="34" t="s">
        <v>120</v>
      </c>
      <c r="C183" s="34" t="s">
        <v>93</v>
      </c>
      <c r="D183" s="34" t="s">
        <v>135</v>
      </c>
      <c r="E183" s="34">
        <v>2010</v>
      </c>
      <c r="F183" s="34"/>
      <c r="G183" s="35">
        <v>40773</v>
      </c>
    </row>
    <row r="184" spans="1:7">
      <c r="A184" s="34" t="s">
        <v>134</v>
      </c>
      <c r="B184" s="34" t="s">
        <v>120</v>
      </c>
      <c r="C184" s="34" t="s">
        <v>95</v>
      </c>
      <c r="D184" s="34" t="s">
        <v>135</v>
      </c>
      <c r="E184" s="34">
        <v>2010</v>
      </c>
      <c r="F184" s="34"/>
      <c r="G184" s="35">
        <v>40773</v>
      </c>
    </row>
    <row r="185" spans="1:7">
      <c r="A185" s="34" t="s">
        <v>134</v>
      </c>
      <c r="B185" s="34" t="s">
        <v>131</v>
      </c>
      <c r="C185" s="34" t="s">
        <v>93</v>
      </c>
      <c r="D185" s="34" t="s">
        <v>135</v>
      </c>
      <c r="E185" s="34">
        <v>2010</v>
      </c>
      <c r="F185" s="34"/>
      <c r="G185" s="35">
        <v>40773</v>
      </c>
    </row>
    <row r="186" spans="1:7">
      <c r="A186" s="34" t="s">
        <v>134</v>
      </c>
      <c r="B186" s="34" t="s">
        <v>131</v>
      </c>
      <c r="C186" s="34" t="s">
        <v>95</v>
      </c>
      <c r="D186" s="34" t="s">
        <v>135</v>
      </c>
      <c r="E186" s="34">
        <v>2010</v>
      </c>
      <c r="F186" s="34"/>
      <c r="G186" s="35">
        <v>40773</v>
      </c>
    </row>
    <row r="187" spans="1:7">
      <c r="A187" s="34" t="s">
        <v>134</v>
      </c>
      <c r="B187" s="34" t="s">
        <v>96</v>
      </c>
      <c r="C187" s="34" t="s">
        <v>93</v>
      </c>
      <c r="D187" s="34" t="s">
        <v>135</v>
      </c>
      <c r="E187" s="34">
        <v>2010</v>
      </c>
      <c r="F187" s="34">
        <v>303</v>
      </c>
      <c r="G187" s="35">
        <v>40773</v>
      </c>
    </row>
    <row r="188" spans="1:7">
      <c r="A188" s="34" t="s">
        <v>134</v>
      </c>
      <c r="B188" s="34" t="s">
        <v>96</v>
      </c>
      <c r="C188" s="34" t="s">
        <v>95</v>
      </c>
      <c r="D188" s="34" t="s">
        <v>135</v>
      </c>
      <c r="E188" s="34">
        <v>2010</v>
      </c>
      <c r="F188" s="34">
        <v>4</v>
      </c>
      <c r="G188" s="35">
        <v>40773</v>
      </c>
    </row>
    <row r="189" spans="1:7">
      <c r="A189" s="34" t="s">
        <v>136</v>
      </c>
      <c r="B189" s="34" t="s">
        <v>92</v>
      </c>
      <c r="C189" s="34" t="s">
        <v>93</v>
      </c>
      <c r="D189" s="34" t="s">
        <v>135</v>
      </c>
      <c r="E189" s="34">
        <v>2010</v>
      </c>
      <c r="F189" s="34">
        <v>240</v>
      </c>
      <c r="G189" s="35">
        <v>40773</v>
      </c>
    </row>
    <row r="190" spans="1:7">
      <c r="A190" s="34" t="s">
        <v>136</v>
      </c>
      <c r="B190" s="34" t="s">
        <v>92</v>
      </c>
      <c r="C190" s="34" t="s">
        <v>95</v>
      </c>
      <c r="D190" s="34" t="s">
        <v>135</v>
      </c>
      <c r="E190" s="34">
        <v>2010</v>
      </c>
      <c r="F190" s="34">
        <v>669</v>
      </c>
      <c r="G190" s="35">
        <v>40773</v>
      </c>
    </row>
    <row r="191" spans="1:7">
      <c r="A191" s="34" t="s">
        <v>136</v>
      </c>
      <c r="B191" s="34" t="s">
        <v>120</v>
      </c>
      <c r="C191" s="34" t="s">
        <v>93</v>
      </c>
      <c r="D191" s="34" t="s">
        <v>135</v>
      </c>
      <c r="E191" s="34">
        <v>2010</v>
      </c>
      <c r="F191" s="34"/>
      <c r="G191" s="35">
        <v>40773</v>
      </c>
    </row>
    <row r="192" spans="1:7">
      <c r="A192" s="34" t="s">
        <v>136</v>
      </c>
      <c r="B192" s="34" t="s">
        <v>120</v>
      </c>
      <c r="C192" s="34" t="s">
        <v>95</v>
      </c>
      <c r="D192" s="34" t="s">
        <v>135</v>
      </c>
      <c r="E192" s="34">
        <v>2010</v>
      </c>
      <c r="F192" s="34"/>
      <c r="G192" s="35">
        <v>40773</v>
      </c>
    </row>
    <row r="193" spans="1:7">
      <c r="A193" s="34" t="s">
        <v>136</v>
      </c>
      <c r="B193" s="34" t="s">
        <v>131</v>
      </c>
      <c r="C193" s="34" t="s">
        <v>93</v>
      </c>
      <c r="D193" s="34" t="s">
        <v>135</v>
      </c>
      <c r="E193" s="34">
        <v>2010</v>
      </c>
      <c r="F193" s="34"/>
      <c r="G193" s="35">
        <v>40773</v>
      </c>
    </row>
    <row r="194" spans="1:7">
      <c r="A194" s="34" t="s">
        <v>136</v>
      </c>
      <c r="B194" s="34" t="s">
        <v>131</v>
      </c>
      <c r="C194" s="34" t="s">
        <v>95</v>
      </c>
      <c r="D194" s="34" t="s">
        <v>135</v>
      </c>
      <c r="E194" s="34">
        <v>2010</v>
      </c>
      <c r="F194" s="34"/>
      <c r="G194" s="35">
        <v>40773</v>
      </c>
    </row>
    <row r="195" spans="1:7">
      <c r="A195" s="34" t="s">
        <v>136</v>
      </c>
      <c r="B195" s="34" t="s">
        <v>96</v>
      </c>
      <c r="C195" s="34" t="s">
        <v>93</v>
      </c>
      <c r="D195" s="34" t="s">
        <v>135</v>
      </c>
      <c r="E195" s="34">
        <v>2010</v>
      </c>
      <c r="F195" s="34">
        <v>240</v>
      </c>
      <c r="G195" s="35">
        <v>40773</v>
      </c>
    </row>
    <row r="196" spans="1:7">
      <c r="A196" s="34" t="s">
        <v>136</v>
      </c>
      <c r="B196" s="34" t="s">
        <v>96</v>
      </c>
      <c r="C196" s="34" t="s">
        <v>95</v>
      </c>
      <c r="D196" s="34" t="s">
        <v>135</v>
      </c>
      <c r="E196" s="34">
        <v>2010</v>
      </c>
      <c r="F196" s="34">
        <v>669</v>
      </c>
      <c r="G196" s="35">
        <v>40773</v>
      </c>
    </row>
    <row r="197" spans="1:7">
      <c r="A197" s="34" t="s">
        <v>117</v>
      </c>
      <c r="B197" s="34" t="s">
        <v>92</v>
      </c>
      <c r="C197" s="34" t="s">
        <v>93</v>
      </c>
      <c r="D197" s="34" t="s">
        <v>135</v>
      </c>
      <c r="E197" s="34">
        <v>2010</v>
      </c>
      <c r="F197" s="34">
        <v>543</v>
      </c>
      <c r="G197" s="35">
        <v>40773</v>
      </c>
    </row>
    <row r="198" spans="1:7">
      <c r="A198" s="34" t="s">
        <v>117</v>
      </c>
      <c r="B198" s="34" t="s">
        <v>92</v>
      </c>
      <c r="C198" s="34" t="s">
        <v>95</v>
      </c>
      <c r="D198" s="34" t="s">
        <v>135</v>
      </c>
      <c r="E198" s="34">
        <v>2010</v>
      </c>
      <c r="F198" s="34">
        <v>673</v>
      </c>
      <c r="G198" s="35">
        <v>40773</v>
      </c>
    </row>
    <row r="199" spans="1:7">
      <c r="A199" s="34" t="s">
        <v>117</v>
      </c>
      <c r="B199" s="34" t="s">
        <v>120</v>
      </c>
      <c r="C199" s="34" t="s">
        <v>93</v>
      </c>
      <c r="D199" s="34" t="s">
        <v>135</v>
      </c>
      <c r="E199" s="34">
        <v>2010</v>
      </c>
      <c r="F199" s="34"/>
      <c r="G199" s="35">
        <v>40773</v>
      </c>
    </row>
    <row r="200" spans="1:7">
      <c r="A200" s="34" t="s">
        <v>117</v>
      </c>
      <c r="B200" s="34" t="s">
        <v>120</v>
      </c>
      <c r="C200" s="34" t="s">
        <v>95</v>
      </c>
      <c r="D200" s="34" t="s">
        <v>135</v>
      </c>
      <c r="E200" s="34">
        <v>2010</v>
      </c>
      <c r="F200" s="34"/>
      <c r="G200" s="35">
        <v>40773</v>
      </c>
    </row>
    <row r="201" spans="1:7">
      <c r="A201" s="34" t="s">
        <v>117</v>
      </c>
      <c r="B201" s="34" t="s">
        <v>131</v>
      </c>
      <c r="C201" s="34" t="s">
        <v>93</v>
      </c>
      <c r="D201" s="34" t="s">
        <v>135</v>
      </c>
      <c r="E201" s="34">
        <v>2010</v>
      </c>
      <c r="F201" s="34"/>
      <c r="G201" s="35">
        <v>40773</v>
      </c>
    </row>
    <row r="202" spans="1:7">
      <c r="A202" s="34" t="s">
        <v>117</v>
      </c>
      <c r="B202" s="34" t="s">
        <v>131</v>
      </c>
      <c r="C202" s="34" t="s">
        <v>95</v>
      </c>
      <c r="D202" s="34" t="s">
        <v>135</v>
      </c>
      <c r="E202" s="34">
        <v>2010</v>
      </c>
      <c r="F202" s="34"/>
      <c r="G202" s="35">
        <v>40773</v>
      </c>
    </row>
    <row r="203" spans="1:7">
      <c r="A203" s="34" t="s">
        <v>117</v>
      </c>
      <c r="B203" s="34" t="s">
        <v>96</v>
      </c>
      <c r="C203" s="34" t="s">
        <v>93</v>
      </c>
      <c r="D203" s="34" t="s">
        <v>135</v>
      </c>
      <c r="E203" s="34">
        <v>2010</v>
      </c>
      <c r="F203" s="34">
        <v>543</v>
      </c>
      <c r="G203" s="35">
        <v>40773</v>
      </c>
    </row>
    <row r="204" spans="1:7">
      <c r="A204" s="34" t="s">
        <v>117</v>
      </c>
      <c r="B204" s="34" t="s">
        <v>96</v>
      </c>
      <c r="C204" s="34" t="s">
        <v>95</v>
      </c>
      <c r="D204" s="34" t="s">
        <v>135</v>
      </c>
      <c r="E204" s="34">
        <v>2010</v>
      </c>
      <c r="F204" s="34">
        <v>673</v>
      </c>
      <c r="G204" s="35">
        <v>40773</v>
      </c>
    </row>
    <row r="205" spans="1:7">
      <c r="A205" s="34" t="s">
        <v>137</v>
      </c>
      <c r="B205" s="34" t="s">
        <v>92</v>
      </c>
      <c r="C205" s="34" t="s">
        <v>93</v>
      </c>
      <c r="D205" s="34" t="s">
        <v>138</v>
      </c>
      <c r="E205" s="34">
        <v>2010</v>
      </c>
      <c r="F205" s="34">
        <v>984</v>
      </c>
      <c r="G205" s="35">
        <v>40773</v>
      </c>
    </row>
    <row r="206" spans="1:7">
      <c r="A206" s="34" t="s">
        <v>137</v>
      </c>
      <c r="B206" s="34" t="s">
        <v>92</v>
      </c>
      <c r="C206" s="34" t="s">
        <v>95</v>
      </c>
      <c r="D206" s="34" t="s">
        <v>138</v>
      </c>
      <c r="E206" s="34">
        <v>2010</v>
      </c>
      <c r="F206" s="34">
        <v>238</v>
      </c>
      <c r="G206" s="35">
        <v>40773</v>
      </c>
    </row>
    <row r="207" spans="1:7">
      <c r="A207" s="34" t="s">
        <v>137</v>
      </c>
      <c r="B207" s="34" t="s">
        <v>120</v>
      </c>
      <c r="C207" s="34" t="s">
        <v>93</v>
      </c>
      <c r="D207" s="34" t="s">
        <v>138</v>
      </c>
      <c r="E207" s="34">
        <v>2010</v>
      </c>
      <c r="F207" s="34">
        <v>477</v>
      </c>
      <c r="G207" s="35">
        <v>40773</v>
      </c>
    </row>
    <row r="208" spans="1:7">
      <c r="A208" s="34" t="s">
        <v>137</v>
      </c>
      <c r="B208" s="34" t="s">
        <v>120</v>
      </c>
      <c r="C208" s="34" t="s">
        <v>95</v>
      </c>
      <c r="D208" s="34" t="s">
        <v>138</v>
      </c>
      <c r="E208" s="34">
        <v>2010</v>
      </c>
      <c r="F208" s="34">
        <v>177</v>
      </c>
      <c r="G208" s="35">
        <v>40773</v>
      </c>
    </row>
    <row r="209" spans="1:7">
      <c r="A209" s="34" t="s">
        <v>137</v>
      </c>
      <c r="B209" s="34" t="s">
        <v>131</v>
      </c>
      <c r="C209" s="34" t="s">
        <v>93</v>
      </c>
      <c r="D209" s="34" t="s">
        <v>138</v>
      </c>
      <c r="E209" s="34">
        <v>2010</v>
      </c>
      <c r="F209" s="34"/>
      <c r="G209" s="35">
        <v>40773</v>
      </c>
    </row>
    <row r="210" spans="1:7">
      <c r="A210" s="34" t="s">
        <v>137</v>
      </c>
      <c r="B210" s="34" t="s">
        <v>131</v>
      </c>
      <c r="C210" s="34" t="s">
        <v>95</v>
      </c>
      <c r="D210" s="34" t="s">
        <v>138</v>
      </c>
      <c r="E210" s="34">
        <v>2010</v>
      </c>
      <c r="F210" s="34"/>
      <c r="G210" s="35">
        <v>40773</v>
      </c>
    </row>
    <row r="211" spans="1:7">
      <c r="A211" s="34" t="s">
        <v>137</v>
      </c>
      <c r="B211" s="34" t="s">
        <v>96</v>
      </c>
      <c r="C211" s="34" t="s">
        <v>93</v>
      </c>
      <c r="D211" s="34" t="s">
        <v>138</v>
      </c>
      <c r="E211" s="34">
        <v>2010</v>
      </c>
      <c r="F211" s="34">
        <v>1461</v>
      </c>
      <c r="G211" s="35">
        <v>40773</v>
      </c>
    </row>
    <row r="212" spans="1:7">
      <c r="A212" s="34" t="s">
        <v>137</v>
      </c>
      <c r="B212" s="34" t="s">
        <v>96</v>
      </c>
      <c r="C212" s="34" t="s">
        <v>95</v>
      </c>
      <c r="D212" s="34" t="s">
        <v>138</v>
      </c>
      <c r="E212" s="34">
        <v>2010</v>
      </c>
      <c r="F212" s="34">
        <v>415</v>
      </c>
      <c r="G212" s="35">
        <v>40773</v>
      </c>
    </row>
    <row r="213" spans="1:7">
      <c r="A213" s="34" t="s">
        <v>139</v>
      </c>
      <c r="B213" s="34" t="s">
        <v>92</v>
      </c>
      <c r="C213" s="34" t="s">
        <v>93</v>
      </c>
      <c r="D213" s="34" t="s">
        <v>138</v>
      </c>
      <c r="E213" s="34">
        <v>2010</v>
      </c>
      <c r="F213" s="34">
        <v>669</v>
      </c>
      <c r="G213" s="35">
        <v>40773</v>
      </c>
    </row>
    <row r="214" spans="1:7">
      <c r="A214" s="34" t="s">
        <v>139</v>
      </c>
      <c r="B214" s="34" t="s">
        <v>92</v>
      </c>
      <c r="C214" s="34" t="s">
        <v>95</v>
      </c>
      <c r="D214" s="34" t="s">
        <v>138</v>
      </c>
      <c r="E214" s="34">
        <v>2010</v>
      </c>
      <c r="F214" s="34">
        <v>2648</v>
      </c>
      <c r="G214" s="35">
        <v>40773</v>
      </c>
    </row>
    <row r="215" spans="1:7">
      <c r="A215" s="34" t="s">
        <v>139</v>
      </c>
      <c r="B215" s="34" t="s">
        <v>120</v>
      </c>
      <c r="C215" s="34" t="s">
        <v>93</v>
      </c>
      <c r="D215" s="34" t="s">
        <v>138</v>
      </c>
      <c r="E215" s="34">
        <v>2010</v>
      </c>
      <c r="F215" s="34">
        <v>35</v>
      </c>
      <c r="G215" s="35">
        <v>40773</v>
      </c>
    </row>
    <row r="216" spans="1:7">
      <c r="A216" s="34" t="s">
        <v>139</v>
      </c>
      <c r="B216" s="34" t="s">
        <v>120</v>
      </c>
      <c r="C216" s="34" t="s">
        <v>95</v>
      </c>
      <c r="D216" s="34" t="s">
        <v>138</v>
      </c>
      <c r="E216" s="34">
        <v>2010</v>
      </c>
      <c r="F216" s="34">
        <v>128</v>
      </c>
      <c r="G216" s="35">
        <v>40773</v>
      </c>
    </row>
    <row r="217" spans="1:7">
      <c r="A217" s="34" t="s">
        <v>139</v>
      </c>
      <c r="B217" s="34" t="s">
        <v>131</v>
      </c>
      <c r="C217" s="34" t="s">
        <v>93</v>
      </c>
      <c r="D217" s="34" t="s">
        <v>138</v>
      </c>
      <c r="E217" s="34">
        <v>2010</v>
      </c>
      <c r="F217" s="34"/>
      <c r="G217" s="35">
        <v>40773</v>
      </c>
    </row>
    <row r="218" spans="1:7">
      <c r="A218" s="34" t="s">
        <v>139</v>
      </c>
      <c r="B218" s="34" t="s">
        <v>131</v>
      </c>
      <c r="C218" s="34" t="s">
        <v>95</v>
      </c>
      <c r="D218" s="34" t="s">
        <v>138</v>
      </c>
      <c r="E218" s="34">
        <v>2010</v>
      </c>
      <c r="F218" s="34"/>
      <c r="G218" s="35">
        <v>40773</v>
      </c>
    </row>
    <row r="219" spans="1:7">
      <c r="A219" s="34" t="s">
        <v>139</v>
      </c>
      <c r="B219" s="34" t="s">
        <v>96</v>
      </c>
      <c r="C219" s="34" t="s">
        <v>93</v>
      </c>
      <c r="D219" s="34" t="s">
        <v>138</v>
      </c>
      <c r="E219" s="34">
        <v>2010</v>
      </c>
      <c r="F219" s="34">
        <v>704</v>
      </c>
      <c r="G219" s="35">
        <v>40773</v>
      </c>
    </row>
    <row r="220" spans="1:7">
      <c r="A220" s="34" t="s">
        <v>139</v>
      </c>
      <c r="B220" s="34" t="s">
        <v>96</v>
      </c>
      <c r="C220" s="34" t="s">
        <v>95</v>
      </c>
      <c r="D220" s="34" t="s">
        <v>138</v>
      </c>
      <c r="E220" s="34">
        <v>2010</v>
      </c>
      <c r="F220" s="34">
        <v>2776</v>
      </c>
      <c r="G220" s="35">
        <v>40773</v>
      </c>
    </row>
    <row r="221" spans="1:7">
      <c r="A221" s="34" t="s">
        <v>140</v>
      </c>
      <c r="B221" s="34" t="s">
        <v>92</v>
      </c>
      <c r="C221" s="34" t="s">
        <v>93</v>
      </c>
      <c r="D221" s="34" t="s">
        <v>138</v>
      </c>
      <c r="E221" s="34">
        <v>2010</v>
      </c>
      <c r="F221" s="34">
        <v>1128</v>
      </c>
      <c r="G221" s="35">
        <v>40773</v>
      </c>
    </row>
    <row r="222" spans="1:7">
      <c r="A222" s="34" t="s">
        <v>140</v>
      </c>
      <c r="B222" s="34" t="s">
        <v>92</v>
      </c>
      <c r="C222" s="34" t="s">
        <v>95</v>
      </c>
      <c r="D222" s="34" t="s">
        <v>138</v>
      </c>
      <c r="E222" s="34">
        <v>2010</v>
      </c>
      <c r="F222" s="34">
        <v>48</v>
      </c>
      <c r="G222" s="35">
        <v>40773</v>
      </c>
    </row>
    <row r="223" spans="1:7">
      <c r="A223" s="34" t="s">
        <v>140</v>
      </c>
      <c r="B223" s="34" t="s">
        <v>120</v>
      </c>
      <c r="C223" s="34" t="s">
        <v>93</v>
      </c>
      <c r="D223" s="34" t="s">
        <v>138</v>
      </c>
      <c r="E223" s="34">
        <v>2010</v>
      </c>
      <c r="F223" s="34"/>
      <c r="G223" s="35">
        <v>40773</v>
      </c>
    </row>
    <row r="224" spans="1:7">
      <c r="A224" s="34" t="s">
        <v>140</v>
      </c>
      <c r="B224" s="34" t="s">
        <v>120</v>
      </c>
      <c r="C224" s="34" t="s">
        <v>95</v>
      </c>
      <c r="D224" s="34" t="s">
        <v>138</v>
      </c>
      <c r="E224" s="34">
        <v>2010</v>
      </c>
      <c r="F224" s="34"/>
      <c r="G224" s="35">
        <v>40773</v>
      </c>
    </row>
    <row r="225" spans="1:7">
      <c r="A225" s="34" t="s">
        <v>140</v>
      </c>
      <c r="B225" s="34" t="s">
        <v>131</v>
      </c>
      <c r="C225" s="34" t="s">
        <v>93</v>
      </c>
      <c r="D225" s="34" t="s">
        <v>138</v>
      </c>
      <c r="E225" s="34">
        <v>2010</v>
      </c>
      <c r="F225" s="34"/>
      <c r="G225" s="35">
        <v>40773</v>
      </c>
    </row>
    <row r="226" spans="1:7">
      <c r="A226" s="34" t="s">
        <v>140</v>
      </c>
      <c r="B226" s="34" t="s">
        <v>131</v>
      </c>
      <c r="C226" s="34" t="s">
        <v>95</v>
      </c>
      <c r="D226" s="34" t="s">
        <v>138</v>
      </c>
      <c r="E226" s="34">
        <v>2010</v>
      </c>
      <c r="F226" s="34"/>
      <c r="G226" s="35">
        <v>40773</v>
      </c>
    </row>
    <row r="227" spans="1:7">
      <c r="A227" s="34" t="s">
        <v>140</v>
      </c>
      <c r="B227" s="34" t="s">
        <v>96</v>
      </c>
      <c r="C227" s="34" t="s">
        <v>93</v>
      </c>
      <c r="D227" s="34" t="s">
        <v>138</v>
      </c>
      <c r="E227" s="34">
        <v>2010</v>
      </c>
      <c r="F227" s="34">
        <v>1128</v>
      </c>
      <c r="G227" s="35">
        <v>40773</v>
      </c>
    </row>
    <row r="228" spans="1:7">
      <c r="A228" s="34" t="s">
        <v>140</v>
      </c>
      <c r="B228" s="34" t="s">
        <v>96</v>
      </c>
      <c r="C228" s="34" t="s">
        <v>95</v>
      </c>
      <c r="D228" s="34" t="s">
        <v>138</v>
      </c>
      <c r="E228" s="34">
        <v>2010</v>
      </c>
      <c r="F228" s="34">
        <v>48</v>
      </c>
      <c r="G228" s="35">
        <v>40773</v>
      </c>
    </row>
    <row r="229" spans="1:7">
      <c r="A229" s="34" t="s">
        <v>141</v>
      </c>
      <c r="B229" s="34" t="s">
        <v>92</v>
      </c>
      <c r="C229" s="34" t="s">
        <v>93</v>
      </c>
      <c r="D229" s="34" t="s">
        <v>138</v>
      </c>
      <c r="E229" s="34">
        <v>2010</v>
      </c>
      <c r="F229" s="34">
        <v>1359</v>
      </c>
      <c r="G229" s="35">
        <v>40773</v>
      </c>
    </row>
    <row r="230" spans="1:7">
      <c r="A230" s="34" t="s">
        <v>141</v>
      </c>
      <c r="B230" s="34" t="s">
        <v>92</v>
      </c>
      <c r="C230" s="34" t="s">
        <v>95</v>
      </c>
      <c r="D230" s="34" t="s">
        <v>138</v>
      </c>
      <c r="E230" s="34">
        <v>2010</v>
      </c>
      <c r="F230" s="34">
        <v>12</v>
      </c>
      <c r="G230" s="35">
        <v>40773</v>
      </c>
    </row>
    <row r="231" spans="1:7">
      <c r="A231" s="34" t="s">
        <v>141</v>
      </c>
      <c r="B231" s="34" t="s">
        <v>120</v>
      </c>
      <c r="C231" s="34" t="s">
        <v>93</v>
      </c>
      <c r="D231" s="34" t="s">
        <v>138</v>
      </c>
      <c r="E231" s="34">
        <v>2010</v>
      </c>
      <c r="F231" s="34"/>
      <c r="G231" s="35">
        <v>40773</v>
      </c>
    </row>
    <row r="232" spans="1:7">
      <c r="A232" s="34" t="s">
        <v>141</v>
      </c>
      <c r="B232" s="34" t="s">
        <v>120</v>
      </c>
      <c r="C232" s="34" t="s">
        <v>95</v>
      </c>
      <c r="D232" s="34" t="s">
        <v>138</v>
      </c>
      <c r="E232" s="34">
        <v>2010</v>
      </c>
      <c r="F232" s="34">
        <v>9</v>
      </c>
      <c r="G232" s="35">
        <v>40773</v>
      </c>
    </row>
    <row r="233" spans="1:7">
      <c r="A233" s="34" t="s">
        <v>141</v>
      </c>
      <c r="B233" s="34" t="s">
        <v>131</v>
      </c>
      <c r="C233" s="34" t="s">
        <v>93</v>
      </c>
      <c r="D233" s="34" t="s">
        <v>138</v>
      </c>
      <c r="E233" s="34">
        <v>2010</v>
      </c>
      <c r="F233" s="34"/>
      <c r="G233" s="35">
        <v>40773</v>
      </c>
    </row>
    <row r="234" spans="1:7">
      <c r="A234" s="34" t="s">
        <v>141</v>
      </c>
      <c r="B234" s="34" t="s">
        <v>131</v>
      </c>
      <c r="C234" s="34" t="s">
        <v>95</v>
      </c>
      <c r="D234" s="34" t="s">
        <v>138</v>
      </c>
      <c r="E234" s="34">
        <v>2010</v>
      </c>
      <c r="F234" s="34"/>
      <c r="G234" s="35">
        <v>40773</v>
      </c>
    </row>
    <row r="235" spans="1:7">
      <c r="A235" s="34" t="s">
        <v>141</v>
      </c>
      <c r="B235" s="34" t="s">
        <v>96</v>
      </c>
      <c r="C235" s="34" t="s">
        <v>93</v>
      </c>
      <c r="D235" s="34" t="s">
        <v>138</v>
      </c>
      <c r="E235" s="34">
        <v>2010</v>
      </c>
      <c r="F235" s="34">
        <v>1359</v>
      </c>
      <c r="G235" s="35">
        <v>40773</v>
      </c>
    </row>
    <row r="236" spans="1:7">
      <c r="A236" s="34" t="s">
        <v>141</v>
      </c>
      <c r="B236" s="34" t="s">
        <v>96</v>
      </c>
      <c r="C236" s="34" t="s">
        <v>95</v>
      </c>
      <c r="D236" s="34" t="s">
        <v>138</v>
      </c>
      <c r="E236" s="34">
        <v>2010</v>
      </c>
      <c r="F236" s="34">
        <v>21</v>
      </c>
      <c r="G236" s="35">
        <v>40773</v>
      </c>
    </row>
    <row r="237" spans="1:7">
      <c r="A237" s="34" t="s">
        <v>142</v>
      </c>
      <c r="B237" s="34" t="s">
        <v>92</v>
      </c>
      <c r="C237" s="34" t="s">
        <v>93</v>
      </c>
      <c r="D237" s="34" t="s">
        <v>138</v>
      </c>
      <c r="E237" s="34">
        <v>2010</v>
      </c>
      <c r="F237" s="34">
        <v>9864</v>
      </c>
      <c r="G237" s="35">
        <v>40773</v>
      </c>
    </row>
    <row r="238" spans="1:7">
      <c r="A238" s="34" t="s">
        <v>142</v>
      </c>
      <c r="B238" s="34" t="s">
        <v>92</v>
      </c>
      <c r="C238" s="34" t="s">
        <v>95</v>
      </c>
      <c r="D238" s="34" t="s">
        <v>138</v>
      </c>
      <c r="E238" s="34">
        <v>2010</v>
      </c>
      <c r="F238" s="34">
        <v>5999</v>
      </c>
      <c r="G238" s="35">
        <v>40773</v>
      </c>
    </row>
    <row r="239" spans="1:7">
      <c r="A239" s="34" t="s">
        <v>142</v>
      </c>
      <c r="B239" s="34" t="s">
        <v>92</v>
      </c>
      <c r="C239" s="34" t="s">
        <v>95</v>
      </c>
      <c r="D239" s="34" t="s">
        <v>138</v>
      </c>
      <c r="E239" s="34">
        <v>2010</v>
      </c>
      <c r="F239" s="34">
        <v>257</v>
      </c>
      <c r="G239" s="35">
        <v>40773</v>
      </c>
    </row>
    <row r="240" spans="1:7">
      <c r="A240" s="34" t="s">
        <v>142</v>
      </c>
      <c r="B240" s="34" t="s">
        <v>120</v>
      </c>
      <c r="C240" s="34" t="s">
        <v>93</v>
      </c>
      <c r="D240" s="34" t="s">
        <v>138</v>
      </c>
      <c r="E240" s="34">
        <v>2010</v>
      </c>
      <c r="F240" s="34">
        <v>124</v>
      </c>
      <c r="G240" s="35">
        <v>40773</v>
      </c>
    </row>
    <row r="241" spans="1:7">
      <c r="A241" s="34" t="s">
        <v>142</v>
      </c>
      <c r="B241" s="34" t="s">
        <v>120</v>
      </c>
      <c r="C241" s="34" t="s">
        <v>95</v>
      </c>
      <c r="D241" s="34" t="s">
        <v>138</v>
      </c>
      <c r="E241" s="34">
        <v>2010</v>
      </c>
      <c r="F241" s="34">
        <v>764</v>
      </c>
      <c r="G241" s="35">
        <v>40773</v>
      </c>
    </row>
    <row r="242" spans="1:7">
      <c r="A242" s="34" t="s">
        <v>142</v>
      </c>
      <c r="B242" s="34" t="s">
        <v>131</v>
      </c>
      <c r="C242" s="34" t="s">
        <v>93</v>
      </c>
      <c r="D242" s="34" t="s">
        <v>138</v>
      </c>
      <c r="E242" s="34">
        <v>2010</v>
      </c>
      <c r="F242" s="34"/>
      <c r="G242" s="35">
        <v>40773</v>
      </c>
    </row>
    <row r="243" spans="1:7">
      <c r="A243" s="34" t="s">
        <v>142</v>
      </c>
      <c r="B243" s="34" t="s">
        <v>131</v>
      </c>
      <c r="C243" s="34" t="s">
        <v>95</v>
      </c>
      <c r="D243" s="34" t="s">
        <v>138</v>
      </c>
      <c r="E243" s="34">
        <v>2010</v>
      </c>
      <c r="F243" s="34"/>
      <c r="G243" s="35">
        <v>40773</v>
      </c>
    </row>
    <row r="244" spans="1:7">
      <c r="A244" s="34" t="s">
        <v>142</v>
      </c>
      <c r="B244" s="34" t="s">
        <v>96</v>
      </c>
      <c r="C244" s="34" t="s">
        <v>93</v>
      </c>
      <c r="D244" s="34" t="s">
        <v>138</v>
      </c>
      <c r="E244" s="34">
        <v>2010</v>
      </c>
      <c r="F244" s="34">
        <v>9988</v>
      </c>
      <c r="G244" s="35">
        <v>40773</v>
      </c>
    </row>
    <row r="245" spans="1:7">
      <c r="A245" s="34" t="s">
        <v>142</v>
      </c>
      <c r="B245" s="34" t="s">
        <v>96</v>
      </c>
      <c r="C245" s="34" t="s">
        <v>95</v>
      </c>
      <c r="D245" s="34" t="s">
        <v>138</v>
      </c>
      <c r="E245" s="34">
        <v>2010</v>
      </c>
      <c r="F245" s="34">
        <v>6763</v>
      </c>
      <c r="G245" s="35">
        <v>40773</v>
      </c>
    </row>
    <row r="246" spans="1:7">
      <c r="A246" s="34" t="s">
        <v>142</v>
      </c>
      <c r="B246" s="34" t="s">
        <v>96</v>
      </c>
      <c r="C246" s="34" t="s">
        <v>95</v>
      </c>
      <c r="D246" s="34" t="s">
        <v>138</v>
      </c>
      <c r="E246" s="34">
        <v>2010</v>
      </c>
      <c r="F246" s="34">
        <v>257</v>
      </c>
      <c r="G246" s="35">
        <v>40773</v>
      </c>
    </row>
    <row r="247" spans="1:7">
      <c r="A247" s="34" t="s">
        <v>143</v>
      </c>
      <c r="B247" s="34" t="s">
        <v>92</v>
      </c>
      <c r="C247" s="34" t="s">
        <v>93</v>
      </c>
      <c r="D247" s="34" t="s">
        <v>138</v>
      </c>
      <c r="E247" s="34">
        <v>2010</v>
      </c>
      <c r="F247" s="34">
        <v>729</v>
      </c>
      <c r="G247" s="35">
        <v>40773</v>
      </c>
    </row>
    <row r="248" spans="1:7">
      <c r="A248" s="34" t="s">
        <v>143</v>
      </c>
      <c r="B248" s="34" t="s">
        <v>92</v>
      </c>
      <c r="C248" s="34" t="s">
        <v>95</v>
      </c>
      <c r="D248" s="34" t="s">
        <v>138</v>
      </c>
      <c r="E248" s="34">
        <v>2010</v>
      </c>
      <c r="F248" s="34">
        <v>42</v>
      </c>
      <c r="G248" s="35">
        <v>40773</v>
      </c>
    </row>
    <row r="249" spans="1:7">
      <c r="A249" s="34" t="s">
        <v>143</v>
      </c>
      <c r="B249" s="34" t="s">
        <v>120</v>
      </c>
      <c r="C249" s="34" t="s">
        <v>93</v>
      </c>
      <c r="D249" s="34" t="s">
        <v>138</v>
      </c>
      <c r="E249" s="34">
        <v>2010</v>
      </c>
      <c r="F249" s="34"/>
      <c r="G249" s="35">
        <v>40773</v>
      </c>
    </row>
    <row r="250" spans="1:7">
      <c r="A250" s="34" t="s">
        <v>143</v>
      </c>
      <c r="B250" s="34" t="s">
        <v>120</v>
      </c>
      <c r="C250" s="34" t="s">
        <v>95</v>
      </c>
      <c r="D250" s="34" t="s">
        <v>138</v>
      </c>
      <c r="E250" s="34">
        <v>2010</v>
      </c>
      <c r="F250" s="34"/>
      <c r="G250" s="35">
        <v>40773</v>
      </c>
    </row>
    <row r="251" spans="1:7">
      <c r="A251" s="34" t="s">
        <v>143</v>
      </c>
      <c r="B251" s="34" t="s">
        <v>131</v>
      </c>
      <c r="C251" s="34" t="s">
        <v>93</v>
      </c>
      <c r="D251" s="34" t="s">
        <v>138</v>
      </c>
      <c r="E251" s="34">
        <v>2010</v>
      </c>
      <c r="F251" s="34"/>
      <c r="G251" s="35">
        <v>40773</v>
      </c>
    </row>
    <row r="252" spans="1:7">
      <c r="A252" s="34" t="s">
        <v>143</v>
      </c>
      <c r="B252" s="34" t="s">
        <v>131</v>
      </c>
      <c r="C252" s="34" t="s">
        <v>95</v>
      </c>
      <c r="D252" s="34" t="s">
        <v>138</v>
      </c>
      <c r="E252" s="34">
        <v>2010</v>
      </c>
      <c r="F252" s="34"/>
      <c r="G252" s="35">
        <v>40773</v>
      </c>
    </row>
    <row r="253" spans="1:7">
      <c r="A253" s="34" t="s">
        <v>143</v>
      </c>
      <c r="B253" s="34" t="s">
        <v>96</v>
      </c>
      <c r="C253" s="34" t="s">
        <v>93</v>
      </c>
      <c r="D253" s="34" t="s">
        <v>138</v>
      </c>
      <c r="E253" s="34">
        <v>2010</v>
      </c>
      <c r="F253" s="34">
        <v>729</v>
      </c>
      <c r="G253" s="35">
        <v>40773</v>
      </c>
    </row>
    <row r="254" spans="1:7">
      <c r="A254" s="34" t="s">
        <v>143</v>
      </c>
      <c r="B254" s="34" t="s">
        <v>96</v>
      </c>
      <c r="C254" s="34" t="s">
        <v>95</v>
      </c>
      <c r="D254" s="34" t="s">
        <v>138</v>
      </c>
      <c r="E254" s="34">
        <v>2010</v>
      </c>
      <c r="F254" s="34">
        <v>42</v>
      </c>
      <c r="G254" s="35">
        <v>40773</v>
      </c>
    </row>
    <row r="255" spans="1:7">
      <c r="A255" s="34" t="s">
        <v>144</v>
      </c>
      <c r="B255" s="34" t="s">
        <v>92</v>
      </c>
      <c r="C255" s="34" t="s">
        <v>93</v>
      </c>
      <c r="D255" s="34" t="s">
        <v>138</v>
      </c>
      <c r="E255" s="34">
        <v>2010</v>
      </c>
      <c r="F255" s="34">
        <v>3441</v>
      </c>
      <c r="G255" s="35">
        <v>40773</v>
      </c>
    </row>
    <row r="256" spans="1:7">
      <c r="A256" s="34" t="s">
        <v>144</v>
      </c>
      <c r="B256" s="34" t="s">
        <v>92</v>
      </c>
      <c r="C256" s="34" t="s">
        <v>95</v>
      </c>
      <c r="D256" s="34" t="s">
        <v>138</v>
      </c>
      <c r="E256" s="34">
        <v>2010</v>
      </c>
      <c r="F256" s="34">
        <v>1652</v>
      </c>
      <c r="G256" s="35">
        <v>40773</v>
      </c>
    </row>
    <row r="257" spans="1:7">
      <c r="A257" s="34" t="s">
        <v>144</v>
      </c>
      <c r="B257" s="34" t="s">
        <v>120</v>
      </c>
      <c r="C257" s="34" t="s">
        <v>93</v>
      </c>
      <c r="D257" s="34" t="s">
        <v>138</v>
      </c>
      <c r="E257" s="34">
        <v>2010</v>
      </c>
      <c r="F257" s="34">
        <v>317</v>
      </c>
      <c r="G257" s="35">
        <v>40773</v>
      </c>
    </row>
    <row r="258" spans="1:7">
      <c r="A258" s="34" t="s">
        <v>144</v>
      </c>
      <c r="B258" s="34" t="s">
        <v>120</v>
      </c>
      <c r="C258" s="34" t="s">
        <v>95</v>
      </c>
      <c r="D258" s="34" t="s">
        <v>138</v>
      </c>
      <c r="E258" s="34">
        <v>2010</v>
      </c>
      <c r="F258" s="34">
        <v>163</v>
      </c>
      <c r="G258" s="35">
        <v>40773</v>
      </c>
    </row>
    <row r="259" spans="1:7">
      <c r="A259" s="34" t="s">
        <v>144</v>
      </c>
      <c r="B259" s="34" t="s">
        <v>131</v>
      </c>
      <c r="C259" s="34" t="s">
        <v>93</v>
      </c>
      <c r="D259" s="34" t="s">
        <v>138</v>
      </c>
      <c r="E259" s="34">
        <v>2010</v>
      </c>
      <c r="F259" s="34"/>
      <c r="G259" s="35">
        <v>40773</v>
      </c>
    </row>
    <row r="260" spans="1:7">
      <c r="A260" s="34" t="s">
        <v>144</v>
      </c>
      <c r="B260" s="34" t="s">
        <v>131</v>
      </c>
      <c r="C260" s="34" t="s">
        <v>95</v>
      </c>
      <c r="D260" s="34" t="s">
        <v>138</v>
      </c>
      <c r="E260" s="34">
        <v>2010</v>
      </c>
      <c r="F260" s="34"/>
      <c r="G260" s="35">
        <v>40773</v>
      </c>
    </row>
    <row r="261" spans="1:7">
      <c r="A261" s="34" t="s">
        <v>144</v>
      </c>
      <c r="B261" s="34" t="s">
        <v>96</v>
      </c>
      <c r="C261" s="34" t="s">
        <v>93</v>
      </c>
      <c r="D261" s="34" t="s">
        <v>138</v>
      </c>
      <c r="E261" s="34">
        <v>2010</v>
      </c>
      <c r="F261" s="34">
        <v>3758</v>
      </c>
      <c r="G261" s="35">
        <v>40773</v>
      </c>
    </row>
    <row r="262" spans="1:7">
      <c r="A262" s="34" t="s">
        <v>144</v>
      </c>
      <c r="B262" s="34" t="s">
        <v>96</v>
      </c>
      <c r="C262" s="34" t="s">
        <v>95</v>
      </c>
      <c r="D262" s="34" t="s">
        <v>138</v>
      </c>
      <c r="E262" s="34">
        <v>2010</v>
      </c>
      <c r="F262" s="34">
        <v>1815</v>
      </c>
      <c r="G262" s="35">
        <v>40773</v>
      </c>
    </row>
    <row r="263" spans="1:7">
      <c r="A263" s="34" t="s">
        <v>145</v>
      </c>
      <c r="B263" s="34" t="s">
        <v>92</v>
      </c>
      <c r="C263" s="34" t="s">
        <v>93</v>
      </c>
      <c r="D263" s="34" t="s">
        <v>138</v>
      </c>
      <c r="E263" s="34">
        <v>2010</v>
      </c>
      <c r="F263" s="34">
        <v>1594</v>
      </c>
      <c r="G263" s="35">
        <v>40773</v>
      </c>
    </row>
    <row r="264" spans="1:7">
      <c r="A264" s="34" t="s">
        <v>145</v>
      </c>
      <c r="B264" s="34" t="s">
        <v>92</v>
      </c>
      <c r="C264" s="34" t="s">
        <v>95</v>
      </c>
      <c r="D264" s="34" t="s">
        <v>138</v>
      </c>
      <c r="E264" s="34">
        <v>2010</v>
      </c>
      <c r="F264" s="34">
        <v>176</v>
      </c>
      <c r="G264" s="35">
        <v>40773</v>
      </c>
    </row>
    <row r="265" spans="1:7">
      <c r="A265" s="34" t="s">
        <v>145</v>
      </c>
      <c r="B265" s="34" t="s">
        <v>120</v>
      </c>
      <c r="C265" s="34" t="s">
        <v>93</v>
      </c>
      <c r="D265" s="34" t="s">
        <v>138</v>
      </c>
      <c r="E265" s="34">
        <v>2010</v>
      </c>
      <c r="F265" s="34">
        <v>114</v>
      </c>
      <c r="G265" s="35">
        <v>40773</v>
      </c>
    </row>
    <row r="266" spans="1:7">
      <c r="A266" s="34" t="s">
        <v>145</v>
      </c>
      <c r="B266" s="34" t="s">
        <v>120</v>
      </c>
      <c r="C266" s="34" t="s">
        <v>95</v>
      </c>
      <c r="D266" s="34" t="s">
        <v>138</v>
      </c>
      <c r="E266" s="34">
        <v>2010</v>
      </c>
      <c r="F266" s="34">
        <v>188</v>
      </c>
      <c r="G266" s="35">
        <v>40773</v>
      </c>
    </row>
    <row r="267" spans="1:7">
      <c r="A267" s="34" t="s">
        <v>145</v>
      </c>
      <c r="B267" s="34" t="s">
        <v>131</v>
      </c>
      <c r="C267" s="34" t="s">
        <v>93</v>
      </c>
      <c r="D267" s="34" t="s">
        <v>138</v>
      </c>
      <c r="E267" s="34">
        <v>2010</v>
      </c>
      <c r="F267" s="34"/>
      <c r="G267" s="35">
        <v>40773</v>
      </c>
    </row>
    <row r="268" spans="1:7">
      <c r="A268" s="34" t="s">
        <v>145</v>
      </c>
      <c r="B268" s="34" t="s">
        <v>131</v>
      </c>
      <c r="C268" s="34" t="s">
        <v>95</v>
      </c>
      <c r="D268" s="34" t="s">
        <v>138</v>
      </c>
      <c r="E268" s="34">
        <v>2010</v>
      </c>
      <c r="F268" s="34"/>
      <c r="G268" s="35">
        <v>40773</v>
      </c>
    </row>
    <row r="269" spans="1:7">
      <c r="A269" s="34" t="s">
        <v>145</v>
      </c>
      <c r="B269" s="34" t="s">
        <v>96</v>
      </c>
      <c r="C269" s="34" t="s">
        <v>93</v>
      </c>
      <c r="D269" s="34" t="s">
        <v>138</v>
      </c>
      <c r="E269" s="34">
        <v>2010</v>
      </c>
      <c r="F269" s="34">
        <v>1708</v>
      </c>
      <c r="G269" s="35">
        <v>40773</v>
      </c>
    </row>
    <row r="270" spans="1:7">
      <c r="A270" s="34" t="s">
        <v>145</v>
      </c>
      <c r="B270" s="34" t="s">
        <v>96</v>
      </c>
      <c r="C270" s="34" t="s">
        <v>95</v>
      </c>
      <c r="D270" s="34" t="s">
        <v>138</v>
      </c>
      <c r="E270" s="34">
        <v>2010</v>
      </c>
      <c r="F270" s="34">
        <v>364</v>
      </c>
      <c r="G270" s="35">
        <v>40773</v>
      </c>
    </row>
    <row r="271" spans="1:7">
      <c r="A271" s="34" t="s">
        <v>146</v>
      </c>
      <c r="B271" s="34" t="s">
        <v>92</v>
      </c>
      <c r="C271" s="34" t="s">
        <v>93</v>
      </c>
      <c r="D271" s="34" t="s">
        <v>138</v>
      </c>
      <c r="E271" s="34">
        <v>2010</v>
      </c>
      <c r="F271" s="34">
        <v>1239</v>
      </c>
      <c r="G271" s="35">
        <v>40773</v>
      </c>
    </row>
    <row r="272" spans="1:7">
      <c r="A272" s="34" t="s">
        <v>146</v>
      </c>
      <c r="B272" s="34" t="s">
        <v>92</v>
      </c>
      <c r="C272" s="34" t="s">
        <v>95</v>
      </c>
      <c r="D272" s="34" t="s">
        <v>138</v>
      </c>
      <c r="E272" s="34">
        <v>2010</v>
      </c>
      <c r="F272" s="34">
        <v>450</v>
      </c>
      <c r="G272" s="35">
        <v>40773</v>
      </c>
    </row>
    <row r="273" spans="1:7">
      <c r="A273" s="34" t="s">
        <v>146</v>
      </c>
      <c r="B273" s="34" t="s">
        <v>120</v>
      </c>
      <c r="C273" s="34" t="s">
        <v>93</v>
      </c>
      <c r="D273" s="34" t="s">
        <v>138</v>
      </c>
      <c r="E273" s="34">
        <v>2010</v>
      </c>
      <c r="F273" s="34">
        <v>304</v>
      </c>
      <c r="G273" s="35">
        <v>40773</v>
      </c>
    </row>
    <row r="274" spans="1:7">
      <c r="A274" s="34" t="s">
        <v>146</v>
      </c>
      <c r="B274" s="34" t="s">
        <v>120</v>
      </c>
      <c r="C274" s="34" t="s">
        <v>95</v>
      </c>
      <c r="D274" s="34" t="s">
        <v>138</v>
      </c>
      <c r="E274" s="34">
        <v>2010</v>
      </c>
      <c r="F274" s="34">
        <v>539</v>
      </c>
      <c r="G274" s="35">
        <v>40773</v>
      </c>
    </row>
    <row r="275" spans="1:7">
      <c r="A275" s="34" t="s">
        <v>146</v>
      </c>
      <c r="B275" s="34" t="s">
        <v>131</v>
      </c>
      <c r="C275" s="34" t="s">
        <v>93</v>
      </c>
      <c r="D275" s="34" t="s">
        <v>138</v>
      </c>
      <c r="E275" s="34">
        <v>2010</v>
      </c>
      <c r="F275" s="34"/>
      <c r="G275" s="35">
        <v>40773</v>
      </c>
    </row>
    <row r="276" spans="1:7">
      <c r="A276" s="34" t="s">
        <v>146</v>
      </c>
      <c r="B276" s="34" t="s">
        <v>131</v>
      </c>
      <c r="C276" s="34" t="s">
        <v>95</v>
      </c>
      <c r="D276" s="34" t="s">
        <v>138</v>
      </c>
      <c r="E276" s="34">
        <v>2010</v>
      </c>
      <c r="F276" s="34"/>
      <c r="G276" s="35">
        <v>40773</v>
      </c>
    </row>
    <row r="277" spans="1:7">
      <c r="A277" s="34" t="s">
        <v>146</v>
      </c>
      <c r="B277" s="34" t="s">
        <v>96</v>
      </c>
      <c r="C277" s="34" t="s">
        <v>93</v>
      </c>
      <c r="D277" s="34" t="s">
        <v>138</v>
      </c>
      <c r="E277" s="34">
        <v>2010</v>
      </c>
      <c r="F277" s="34">
        <v>1543</v>
      </c>
      <c r="G277" s="35">
        <v>40773</v>
      </c>
    </row>
    <row r="278" spans="1:7">
      <c r="A278" s="34" t="s">
        <v>146</v>
      </c>
      <c r="B278" s="34" t="s">
        <v>96</v>
      </c>
      <c r="C278" s="34" t="s">
        <v>95</v>
      </c>
      <c r="D278" s="34" t="s">
        <v>138</v>
      </c>
      <c r="E278" s="34">
        <v>2010</v>
      </c>
      <c r="F278" s="34">
        <v>989</v>
      </c>
      <c r="G278" s="35">
        <v>40773</v>
      </c>
    </row>
    <row r="279" spans="1:7">
      <c r="A279" s="34" t="s">
        <v>147</v>
      </c>
      <c r="B279" s="34" t="s">
        <v>92</v>
      </c>
      <c r="C279" s="34" t="s">
        <v>93</v>
      </c>
      <c r="D279" s="34" t="s">
        <v>138</v>
      </c>
      <c r="E279" s="34">
        <v>2010</v>
      </c>
      <c r="F279" s="34">
        <v>887</v>
      </c>
      <c r="G279" s="35">
        <v>40773</v>
      </c>
    </row>
    <row r="280" spans="1:7">
      <c r="A280" s="34" t="s">
        <v>147</v>
      </c>
      <c r="B280" s="34" t="s">
        <v>92</v>
      </c>
      <c r="C280" s="34" t="s">
        <v>95</v>
      </c>
      <c r="D280" s="34" t="s">
        <v>138</v>
      </c>
      <c r="E280" s="34">
        <v>2010</v>
      </c>
      <c r="F280" s="34">
        <v>289</v>
      </c>
      <c r="G280" s="35">
        <v>40773</v>
      </c>
    </row>
    <row r="281" spans="1:7">
      <c r="A281" s="34" t="s">
        <v>147</v>
      </c>
      <c r="B281" s="34" t="s">
        <v>120</v>
      </c>
      <c r="C281" s="34" t="s">
        <v>93</v>
      </c>
      <c r="D281" s="34" t="s">
        <v>138</v>
      </c>
      <c r="E281" s="34">
        <v>2010</v>
      </c>
      <c r="F281" s="34">
        <v>7</v>
      </c>
      <c r="G281" s="35">
        <v>40773</v>
      </c>
    </row>
    <row r="282" spans="1:7">
      <c r="A282" s="34" t="s">
        <v>147</v>
      </c>
      <c r="B282" s="34" t="s">
        <v>120</v>
      </c>
      <c r="C282" s="34" t="s">
        <v>95</v>
      </c>
      <c r="D282" s="34" t="s">
        <v>138</v>
      </c>
      <c r="E282" s="34">
        <v>2010</v>
      </c>
      <c r="F282" s="34">
        <v>8</v>
      </c>
      <c r="G282" s="35">
        <v>40773</v>
      </c>
    </row>
    <row r="283" spans="1:7">
      <c r="A283" s="34" t="s">
        <v>147</v>
      </c>
      <c r="B283" s="34" t="s">
        <v>131</v>
      </c>
      <c r="C283" s="34" t="s">
        <v>93</v>
      </c>
      <c r="D283" s="34" t="s">
        <v>138</v>
      </c>
      <c r="E283" s="34">
        <v>2010</v>
      </c>
      <c r="F283" s="34"/>
      <c r="G283" s="35">
        <v>40773</v>
      </c>
    </row>
    <row r="284" spans="1:7">
      <c r="A284" s="34" t="s">
        <v>147</v>
      </c>
      <c r="B284" s="34" t="s">
        <v>131</v>
      </c>
      <c r="C284" s="34" t="s">
        <v>95</v>
      </c>
      <c r="D284" s="34" t="s">
        <v>138</v>
      </c>
      <c r="E284" s="34">
        <v>2010</v>
      </c>
      <c r="F284" s="34"/>
      <c r="G284" s="35">
        <v>40773</v>
      </c>
    </row>
    <row r="285" spans="1:7">
      <c r="A285" s="34" t="s">
        <v>147</v>
      </c>
      <c r="B285" s="34" t="s">
        <v>96</v>
      </c>
      <c r="C285" s="34" t="s">
        <v>93</v>
      </c>
      <c r="D285" s="34" t="s">
        <v>138</v>
      </c>
      <c r="E285" s="34">
        <v>2010</v>
      </c>
      <c r="F285" s="34">
        <v>894</v>
      </c>
      <c r="G285" s="35">
        <v>40773</v>
      </c>
    </row>
    <row r="286" spans="1:7">
      <c r="A286" s="34" t="s">
        <v>147</v>
      </c>
      <c r="B286" s="34" t="s">
        <v>96</v>
      </c>
      <c r="C286" s="34" t="s">
        <v>95</v>
      </c>
      <c r="D286" s="34" t="s">
        <v>138</v>
      </c>
      <c r="E286" s="34">
        <v>2010</v>
      </c>
      <c r="F286" s="34">
        <v>297</v>
      </c>
      <c r="G286" s="35">
        <v>40773</v>
      </c>
    </row>
    <row r="287" spans="1:7">
      <c r="A287" s="34" t="s">
        <v>148</v>
      </c>
      <c r="B287" s="34" t="s">
        <v>92</v>
      </c>
      <c r="C287" s="34" t="s">
        <v>93</v>
      </c>
      <c r="D287" s="34" t="s">
        <v>138</v>
      </c>
      <c r="E287" s="34">
        <v>2010</v>
      </c>
      <c r="F287" s="34">
        <v>6893</v>
      </c>
      <c r="G287" s="35">
        <v>40773</v>
      </c>
    </row>
    <row r="288" spans="1:7">
      <c r="A288" s="34" t="s">
        <v>148</v>
      </c>
      <c r="B288" s="34" t="s">
        <v>92</v>
      </c>
      <c r="C288" s="34" t="s">
        <v>95</v>
      </c>
      <c r="D288" s="34" t="s">
        <v>138</v>
      </c>
      <c r="E288" s="34">
        <v>2010</v>
      </c>
      <c r="F288" s="34">
        <v>709</v>
      </c>
      <c r="G288" s="35">
        <v>40773</v>
      </c>
    </row>
    <row r="289" spans="1:7">
      <c r="A289" s="34" t="s">
        <v>148</v>
      </c>
      <c r="B289" s="34" t="s">
        <v>120</v>
      </c>
      <c r="C289" s="34" t="s">
        <v>93</v>
      </c>
      <c r="D289" s="34" t="s">
        <v>138</v>
      </c>
      <c r="E289" s="34">
        <v>2010</v>
      </c>
      <c r="F289" s="34">
        <v>1619</v>
      </c>
      <c r="G289" s="35">
        <v>40773</v>
      </c>
    </row>
    <row r="290" spans="1:7">
      <c r="A290" s="34" t="s">
        <v>148</v>
      </c>
      <c r="B290" s="34" t="s">
        <v>120</v>
      </c>
      <c r="C290" s="34" t="s">
        <v>95</v>
      </c>
      <c r="D290" s="34" t="s">
        <v>138</v>
      </c>
      <c r="E290" s="34">
        <v>2010</v>
      </c>
      <c r="F290" s="34">
        <v>2124</v>
      </c>
      <c r="G290" s="35">
        <v>40773</v>
      </c>
    </row>
    <row r="291" spans="1:7">
      <c r="A291" s="34" t="s">
        <v>148</v>
      </c>
      <c r="B291" s="34" t="s">
        <v>131</v>
      </c>
      <c r="C291" s="34" t="s">
        <v>93</v>
      </c>
      <c r="D291" s="34" t="s">
        <v>138</v>
      </c>
      <c r="E291" s="34">
        <v>2010</v>
      </c>
      <c r="F291" s="34"/>
      <c r="G291" s="35">
        <v>40773</v>
      </c>
    </row>
    <row r="292" spans="1:7">
      <c r="A292" s="34" t="s">
        <v>148</v>
      </c>
      <c r="B292" s="34" t="s">
        <v>131</v>
      </c>
      <c r="C292" s="34" t="s">
        <v>95</v>
      </c>
      <c r="D292" s="34" t="s">
        <v>138</v>
      </c>
      <c r="E292" s="34">
        <v>2010</v>
      </c>
      <c r="F292" s="34"/>
      <c r="G292" s="35">
        <v>40773</v>
      </c>
    </row>
    <row r="293" spans="1:7">
      <c r="A293" s="34" t="s">
        <v>148</v>
      </c>
      <c r="B293" s="34" t="s">
        <v>96</v>
      </c>
      <c r="C293" s="34" t="s">
        <v>93</v>
      </c>
      <c r="D293" s="34" t="s">
        <v>138</v>
      </c>
      <c r="E293" s="34">
        <v>2010</v>
      </c>
      <c r="F293" s="34">
        <v>8512</v>
      </c>
      <c r="G293" s="35">
        <v>40773</v>
      </c>
    </row>
    <row r="294" spans="1:7">
      <c r="A294" s="34" t="s">
        <v>148</v>
      </c>
      <c r="B294" s="34" t="s">
        <v>96</v>
      </c>
      <c r="C294" s="34" t="s">
        <v>95</v>
      </c>
      <c r="D294" s="34" t="s">
        <v>138</v>
      </c>
      <c r="E294" s="34">
        <v>2010</v>
      </c>
      <c r="F294" s="34">
        <v>2833</v>
      </c>
      <c r="G294" s="35">
        <v>40773</v>
      </c>
    </row>
    <row r="295" spans="1:7">
      <c r="A295" s="34" t="s">
        <v>149</v>
      </c>
      <c r="B295" s="34" t="s">
        <v>92</v>
      </c>
      <c r="C295" s="34" t="s">
        <v>93</v>
      </c>
      <c r="D295" s="34" t="s">
        <v>138</v>
      </c>
      <c r="E295" s="34">
        <v>2010</v>
      </c>
      <c r="F295" s="34">
        <v>1754</v>
      </c>
      <c r="G295" s="35">
        <v>40773</v>
      </c>
    </row>
    <row r="296" spans="1:7">
      <c r="A296" s="34" t="s">
        <v>149</v>
      </c>
      <c r="B296" s="34" t="s">
        <v>92</v>
      </c>
      <c r="C296" s="34" t="s">
        <v>95</v>
      </c>
      <c r="D296" s="34" t="s">
        <v>138</v>
      </c>
      <c r="E296" s="34">
        <v>2010</v>
      </c>
      <c r="F296" s="34">
        <v>1214</v>
      </c>
      <c r="G296" s="35">
        <v>40773</v>
      </c>
    </row>
    <row r="297" spans="1:7">
      <c r="A297" s="34" t="s">
        <v>149</v>
      </c>
      <c r="B297" s="34" t="s">
        <v>120</v>
      </c>
      <c r="C297" s="34" t="s">
        <v>93</v>
      </c>
      <c r="D297" s="34" t="s">
        <v>138</v>
      </c>
      <c r="E297" s="34">
        <v>2010</v>
      </c>
      <c r="F297" s="34">
        <v>191</v>
      </c>
      <c r="G297" s="35">
        <v>40773</v>
      </c>
    </row>
    <row r="298" spans="1:7">
      <c r="A298" s="34" t="s">
        <v>149</v>
      </c>
      <c r="B298" s="34" t="s">
        <v>120</v>
      </c>
      <c r="C298" s="34" t="s">
        <v>95</v>
      </c>
      <c r="D298" s="34" t="s">
        <v>138</v>
      </c>
      <c r="E298" s="34">
        <v>2010</v>
      </c>
      <c r="F298" s="34">
        <v>517</v>
      </c>
      <c r="G298" s="35">
        <v>40773</v>
      </c>
    </row>
    <row r="299" spans="1:7">
      <c r="A299" s="34" t="s">
        <v>149</v>
      </c>
      <c r="B299" s="34" t="s">
        <v>131</v>
      </c>
      <c r="C299" s="34" t="s">
        <v>93</v>
      </c>
      <c r="D299" s="34" t="s">
        <v>138</v>
      </c>
      <c r="E299" s="34">
        <v>2010</v>
      </c>
      <c r="F299" s="34"/>
      <c r="G299" s="35">
        <v>40773</v>
      </c>
    </row>
    <row r="300" spans="1:7">
      <c r="A300" s="34" t="s">
        <v>149</v>
      </c>
      <c r="B300" s="34" t="s">
        <v>131</v>
      </c>
      <c r="C300" s="34" t="s">
        <v>95</v>
      </c>
      <c r="D300" s="34" t="s">
        <v>138</v>
      </c>
      <c r="E300" s="34">
        <v>2010</v>
      </c>
      <c r="F300" s="34"/>
      <c r="G300" s="35">
        <v>40773</v>
      </c>
    </row>
    <row r="301" spans="1:7">
      <c r="A301" s="34" t="s">
        <v>149</v>
      </c>
      <c r="B301" s="34" t="s">
        <v>96</v>
      </c>
      <c r="C301" s="34" t="s">
        <v>93</v>
      </c>
      <c r="D301" s="34" t="s">
        <v>138</v>
      </c>
      <c r="E301" s="34">
        <v>2010</v>
      </c>
      <c r="F301" s="34">
        <v>1945</v>
      </c>
      <c r="G301" s="35">
        <v>40773</v>
      </c>
    </row>
    <row r="302" spans="1:7">
      <c r="A302" s="34" t="s">
        <v>149</v>
      </c>
      <c r="B302" s="34" t="s">
        <v>96</v>
      </c>
      <c r="C302" s="34" t="s">
        <v>95</v>
      </c>
      <c r="D302" s="34" t="s">
        <v>138</v>
      </c>
      <c r="E302" s="34">
        <v>2010</v>
      </c>
      <c r="F302" s="34">
        <v>1731</v>
      </c>
      <c r="G302" s="35">
        <v>40773</v>
      </c>
    </row>
    <row r="303" spans="1:7">
      <c r="A303" s="34" t="s">
        <v>150</v>
      </c>
      <c r="B303" s="34" t="s">
        <v>92</v>
      </c>
      <c r="C303" s="34" t="s">
        <v>93</v>
      </c>
      <c r="D303" s="34" t="s">
        <v>138</v>
      </c>
      <c r="E303" s="34">
        <v>2010</v>
      </c>
      <c r="F303" s="34">
        <v>1414</v>
      </c>
      <c r="G303" s="35">
        <v>40773</v>
      </c>
    </row>
    <row r="304" spans="1:7">
      <c r="A304" s="34" t="s">
        <v>150</v>
      </c>
      <c r="B304" s="34" t="s">
        <v>92</v>
      </c>
      <c r="C304" s="34" t="s">
        <v>95</v>
      </c>
      <c r="D304" s="34" t="s">
        <v>138</v>
      </c>
      <c r="E304" s="34">
        <v>2010</v>
      </c>
      <c r="F304" s="34">
        <v>2225</v>
      </c>
      <c r="G304" s="35">
        <v>40773</v>
      </c>
    </row>
    <row r="305" spans="1:7">
      <c r="A305" s="34" t="s">
        <v>150</v>
      </c>
      <c r="B305" s="34" t="s">
        <v>120</v>
      </c>
      <c r="C305" s="34" t="s">
        <v>93</v>
      </c>
      <c r="D305" s="34" t="s">
        <v>138</v>
      </c>
      <c r="E305" s="34">
        <v>2010</v>
      </c>
      <c r="F305" s="34">
        <v>425</v>
      </c>
      <c r="G305" s="35">
        <v>40773</v>
      </c>
    </row>
    <row r="306" spans="1:7">
      <c r="A306" s="34" t="s">
        <v>150</v>
      </c>
      <c r="B306" s="34" t="s">
        <v>120</v>
      </c>
      <c r="C306" s="34" t="s">
        <v>95</v>
      </c>
      <c r="D306" s="34" t="s">
        <v>138</v>
      </c>
      <c r="E306" s="34">
        <v>2010</v>
      </c>
      <c r="F306" s="34">
        <v>885</v>
      </c>
      <c r="G306" s="35">
        <v>40773</v>
      </c>
    </row>
    <row r="307" spans="1:7">
      <c r="A307" s="34" t="s">
        <v>150</v>
      </c>
      <c r="B307" s="34" t="s">
        <v>131</v>
      </c>
      <c r="C307" s="34" t="s">
        <v>93</v>
      </c>
      <c r="D307" s="34" t="s">
        <v>138</v>
      </c>
      <c r="E307" s="34">
        <v>2010</v>
      </c>
      <c r="F307" s="34"/>
      <c r="G307" s="35">
        <v>40773</v>
      </c>
    </row>
    <row r="308" spans="1:7">
      <c r="A308" s="34" t="s">
        <v>150</v>
      </c>
      <c r="B308" s="34" t="s">
        <v>131</v>
      </c>
      <c r="C308" s="34" t="s">
        <v>95</v>
      </c>
      <c r="D308" s="34" t="s">
        <v>138</v>
      </c>
      <c r="E308" s="34">
        <v>2010</v>
      </c>
      <c r="F308" s="34"/>
      <c r="G308" s="35">
        <v>40773</v>
      </c>
    </row>
    <row r="309" spans="1:7">
      <c r="A309" s="34" t="s">
        <v>150</v>
      </c>
      <c r="B309" s="34" t="s">
        <v>96</v>
      </c>
      <c r="C309" s="34" t="s">
        <v>93</v>
      </c>
      <c r="D309" s="34" t="s">
        <v>138</v>
      </c>
      <c r="E309" s="34">
        <v>2010</v>
      </c>
      <c r="F309" s="34">
        <v>1839</v>
      </c>
      <c r="G309" s="35">
        <v>40773</v>
      </c>
    </row>
    <row r="310" spans="1:7">
      <c r="A310" s="34" t="s">
        <v>150</v>
      </c>
      <c r="B310" s="34" t="s">
        <v>96</v>
      </c>
      <c r="C310" s="34" t="s">
        <v>95</v>
      </c>
      <c r="D310" s="34" t="s">
        <v>138</v>
      </c>
      <c r="E310" s="34">
        <v>2010</v>
      </c>
      <c r="F310" s="34">
        <v>3110</v>
      </c>
      <c r="G310" s="35">
        <v>40773</v>
      </c>
    </row>
    <row r="311" spans="1:7">
      <c r="A311" s="34" t="s">
        <v>151</v>
      </c>
      <c r="B311" s="34" t="s">
        <v>92</v>
      </c>
      <c r="C311" s="34" t="s">
        <v>93</v>
      </c>
      <c r="D311" s="34" t="s">
        <v>138</v>
      </c>
      <c r="E311" s="34">
        <v>2010</v>
      </c>
      <c r="F311" s="34">
        <v>1476</v>
      </c>
      <c r="G311" s="35">
        <v>40773</v>
      </c>
    </row>
    <row r="312" spans="1:7">
      <c r="A312" s="34" t="s">
        <v>151</v>
      </c>
      <c r="B312" s="34" t="s">
        <v>92</v>
      </c>
      <c r="C312" s="34" t="s">
        <v>95</v>
      </c>
      <c r="D312" s="34" t="s">
        <v>138</v>
      </c>
      <c r="E312" s="34">
        <v>2010</v>
      </c>
      <c r="F312" s="34">
        <v>317</v>
      </c>
      <c r="G312" s="35">
        <v>40773</v>
      </c>
    </row>
    <row r="313" spans="1:7">
      <c r="A313" s="34" t="s">
        <v>151</v>
      </c>
      <c r="B313" s="34" t="s">
        <v>120</v>
      </c>
      <c r="C313" s="34" t="s">
        <v>93</v>
      </c>
      <c r="D313" s="34" t="s">
        <v>138</v>
      </c>
      <c r="E313" s="34">
        <v>2010</v>
      </c>
      <c r="F313" s="34"/>
      <c r="G313" s="35">
        <v>40773</v>
      </c>
    </row>
    <row r="314" spans="1:7">
      <c r="A314" s="34" t="s">
        <v>151</v>
      </c>
      <c r="B314" s="34" t="s">
        <v>120</v>
      </c>
      <c r="C314" s="34" t="s">
        <v>95</v>
      </c>
      <c r="D314" s="34" t="s">
        <v>138</v>
      </c>
      <c r="E314" s="34">
        <v>2010</v>
      </c>
      <c r="F314" s="34"/>
      <c r="G314" s="35">
        <v>40773</v>
      </c>
    </row>
    <row r="315" spans="1:7">
      <c r="A315" s="34" t="s">
        <v>151</v>
      </c>
      <c r="B315" s="34" t="s">
        <v>131</v>
      </c>
      <c r="C315" s="34" t="s">
        <v>93</v>
      </c>
      <c r="D315" s="34" t="s">
        <v>138</v>
      </c>
      <c r="E315" s="34">
        <v>2010</v>
      </c>
      <c r="F315" s="34"/>
      <c r="G315" s="35">
        <v>40773</v>
      </c>
    </row>
    <row r="316" spans="1:7">
      <c r="A316" s="34" t="s">
        <v>151</v>
      </c>
      <c r="B316" s="34" t="s">
        <v>131</v>
      </c>
      <c r="C316" s="34" t="s">
        <v>95</v>
      </c>
      <c r="D316" s="34" t="s">
        <v>138</v>
      </c>
      <c r="E316" s="34">
        <v>2010</v>
      </c>
      <c r="F316" s="34"/>
      <c r="G316" s="35">
        <v>40773</v>
      </c>
    </row>
    <row r="317" spans="1:7">
      <c r="A317" s="34" t="s">
        <v>151</v>
      </c>
      <c r="B317" s="34" t="s">
        <v>96</v>
      </c>
      <c r="C317" s="34" t="s">
        <v>93</v>
      </c>
      <c r="D317" s="34" t="s">
        <v>138</v>
      </c>
      <c r="E317" s="34">
        <v>2010</v>
      </c>
      <c r="F317" s="34">
        <v>1476</v>
      </c>
      <c r="G317" s="35">
        <v>40773</v>
      </c>
    </row>
    <row r="318" spans="1:7">
      <c r="A318" s="34" t="s">
        <v>151</v>
      </c>
      <c r="B318" s="34" t="s">
        <v>96</v>
      </c>
      <c r="C318" s="34" t="s">
        <v>95</v>
      </c>
      <c r="D318" s="34" t="s">
        <v>138</v>
      </c>
      <c r="E318" s="34">
        <v>2010</v>
      </c>
      <c r="F318" s="34">
        <v>317</v>
      </c>
      <c r="G318" s="35">
        <v>40773</v>
      </c>
    </row>
    <row r="319" spans="1:7">
      <c r="A319" s="34" t="s">
        <v>152</v>
      </c>
      <c r="B319" s="34" t="s">
        <v>92</v>
      </c>
      <c r="C319" s="34" t="s">
        <v>93</v>
      </c>
      <c r="D319" s="34" t="s">
        <v>138</v>
      </c>
      <c r="E319" s="34">
        <v>2010</v>
      </c>
      <c r="F319" s="34">
        <v>1219</v>
      </c>
      <c r="G319" s="35">
        <v>40773</v>
      </c>
    </row>
    <row r="320" spans="1:7">
      <c r="A320" s="34" t="s">
        <v>152</v>
      </c>
      <c r="B320" s="34" t="s">
        <v>92</v>
      </c>
      <c r="C320" s="34" t="s">
        <v>95</v>
      </c>
      <c r="D320" s="34" t="s">
        <v>138</v>
      </c>
      <c r="E320" s="34">
        <v>2010</v>
      </c>
      <c r="F320" s="34">
        <v>10028</v>
      </c>
      <c r="G320" s="35">
        <v>40773</v>
      </c>
    </row>
    <row r="321" spans="1:7">
      <c r="A321" s="34" t="s">
        <v>152</v>
      </c>
      <c r="B321" s="34" t="s">
        <v>120</v>
      </c>
      <c r="C321" s="34" t="s">
        <v>93</v>
      </c>
      <c r="D321" s="34" t="s">
        <v>138</v>
      </c>
      <c r="E321" s="34">
        <v>2010</v>
      </c>
      <c r="F321" s="34">
        <v>11</v>
      </c>
      <c r="G321" s="35">
        <v>40773</v>
      </c>
    </row>
    <row r="322" spans="1:7">
      <c r="A322" s="34" t="s">
        <v>152</v>
      </c>
      <c r="B322" s="34" t="s">
        <v>120</v>
      </c>
      <c r="C322" s="34" t="s">
        <v>95</v>
      </c>
      <c r="D322" s="34" t="s">
        <v>138</v>
      </c>
      <c r="E322" s="34">
        <v>2010</v>
      </c>
      <c r="F322" s="34">
        <v>764</v>
      </c>
      <c r="G322" s="35">
        <v>40773</v>
      </c>
    </row>
    <row r="323" spans="1:7">
      <c r="A323" s="34" t="s">
        <v>152</v>
      </c>
      <c r="B323" s="34" t="s">
        <v>131</v>
      </c>
      <c r="C323" s="34" t="s">
        <v>93</v>
      </c>
      <c r="D323" s="34" t="s">
        <v>138</v>
      </c>
      <c r="E323" s="34">
        <v>2010</v>
      </c>
      <c r="F323" s="34"/>
      <c r="G323" s="35">
        <v>40773</v>
      </c>
    </row>
    <row r="324" spans="1:7">
      <c r="A324" s="34" t="s">
        <v>152</v>
      </c>
      <c r="B324" s="34" t="s">
        <v>131</v>
      </c>
      <c r="C324" s="34" t="s">
        <v>95</v>
      </c>
      <c r="D324" s="34" t="s">
        <v>138</v>
      </c>
      <c r="E324" s="34">
        <v>2010</v>
      </c>
      <c r="F324" s="34"/>
      <c r="G324" s="35">
        <v>40773</v>
      </c>
    </row>
    <row r="325" spans="1:7">
      <c r="A325" s="34" t="s">
        <v>152</v>
      </c>
      <c r="B325" s="34" t="s">
        <v>96</v>
      </c>
      <c r="C325" s="34" t="s">
        <v>93</v>
      </c>
      <c r="D325" s="34" t="s">
        <v>138</v>
      </c>
      <c r="E325" s="34">
        <v>2010</v>
      </c>
      <c r="F325" s="34">
        <v>1230</v>
      </c>
      <c r="G325" s="35">
        <v>40773</v>
      </c>
    </row>
    <row r="326" spans="1:7">
      <c r="A326" s="34" t="s">
        <v>152</v>
      </c>
      <c r="B326" s="34" t="s">
        <v>96</v>
      </c>
      <c r="C326" s="34" t="s">
        <v>95</v>
      </c>
      <c r="D326" s="34" t="s">
        <v>138</v>
      </c>
      <c r="E326" s="34">
        <v>2010</v>
      </c>
      <c r="F326" s="34">
        <v>10792</v>
      </c>
      <c r="G326" s="35">
        <v>40773</v>
      </c>
    </row>
    <row r="327" spans="1:7">
      <c r="A327" s="34" t="s">
        <v>153</v>
      </c>
      <c r="B327" s="34" t="s">
        <v>92</v>
      </c>
      <c r="C327" s="34" t="s">
        <v>93</v>
      </c>
      <c r="D327" s="34" t="s">
        <v>138</v>
      </c>
      <c r="E327" s="34">
        <v>2010</v>
      </c>
      <c r="F327" s="34">
        <v>1377</v>
      </c>
      <c r="G327" s="35">
        <v>40773</v>
      </c>
    </row>
    <row r="328" spans="1:7">
      <c r="A328" s="34" t="s">
        <v>153</v>
      </c>
      <c r="B328" s="34" t="s">
        <v>92</v>
      </c>
      <c r="C328" s="34" t="s">
        <v>95</v>
      </c>
      <c r="D328" s="34" t="s">
        <v>138</v>
      </c>
      <c r="E328" s="34">
        <v>2010</v>
      </c>
      <c r="F328" s="34">
        <v>730</v>
      </c>
      <c r="G328" s="35">
        <v>40773</v>
      </c>
    </row>
    <row r="329" spans="1:7">
      <c r="A329" s="34" t="s">
        <v>153</v>
      </c>
      <c r="B329" s="34" t="s">
        <v>120</v>
      </c>
      <c r="C329" s="34" t="s">
        <v>93</v>
      </c>
      <c r="D329" s="34" t="s">
        <v>138</v>
      </c>
      <c r="E329" s="34">
        <v>2010</v>
      </c>
      <c r="F329" s="34">
        <v>448</v>
      </c>
      <c r="G329" s="35">
        <v>40773</v>
      </c>
    </row>
    <row r="330" spans="1:7">
      <c r="A330" s="34" t="s">
        <v>153</v>
      </c>
      <c r="B330" s="34" t="s">
        <v>120</v>
      </c>
      <c r="C330" s="34" t="s">
        <v>95</v>
      </c>
      <c r="D330" s="34" t="s">
        <v>138</v>
      </c>
      <c r="E330" s="34">
        <v>2010</v>
      </c>
      <c r="F330" s="34">
        <v>340</v>
      </c>
      <c r="G330" s="35">
        <v>40773</v>
      </c>
    </row>
    <row r="331" spans="1:7">
      <c r="A331" s="34" t="s">
        <v>153</v>
      </c>
      <c r="B331" s="34" t="s">
        <v>131</v>
      </c>
      <c r="C331" s="34" t="s">
        <v>93</v>
      </c>
      <c r="D331" s="34" t="s">
        <v>138</v>
      </c>
      <c r="E331" s="34">
        <v>2010</v>
      </c>
      <c r="F331" s="34"/>
      <c r="G331" s="35">
        <v>40773</v>
      </c>
    </row>
    <row r="332" spans="1:7">
      <c r="A332" s="34" t="s">
        <v>153</v>
      </c>
      <c r="B332" s="34" t="s">
        <v>131</v>
      </c>
      <c r="C332" s="34" t="s">
        <v>95</v>
      </c>
      <c r="D332" s="34" t="s">
        <v>138</v>
      </c>
      <c r="E332" s="34">
        <v>2010</v>
      </c>
      <c r="F332" s="34"/>
      <c r="G332" s="35">
        <v>40773</v>
      </c>
    </row>
    <row r="333" spans="1:7">
      <c r="A333" s="34" t="s">
        <v>153</v>
      </c>
      <c r="B333" s="34" t="s">
        <v>96</v>
      </c>
      <c r="C333" s="34" t="s">
        <v>93</v>
      </c>
      <c r="D333" s="34" t="s">
        <v>138</v>
      </c>
      <c r="E333" s="34">
        <v>2010</v>
      </c>
      <c r="F333" s="34">
        <v>1825</v>
      </c>
      <c r="G333" s="35">
        <v>40773</v>
      </c>
    </row>
    <row r="334" spans="1:7">
      <c r="A334" s="34" t="s">
        <v>153</v>
      </c>
      <c r="B334" s="34" t="s">
        <v>96</v>
      </c>
      <c r="C334" s="34" t="s">
        <v>95</v>
      </c>
      <c r="D334" s="34" t="s">
        <v>138</v>
      </c>
      <c r="E334" s="34">
        <v>2010</v>
      </c>
      <c r="F334" s="34">
        <v>1070</v>
      </c>
      <c r="G334" s="35">
        <v>40773</v>
      </c>
    </row>
    <row r="335" spans="1:7">
      <c r="A335" s="34" t="s">
        <v>154</v>
      </c>
      <c r="B335" s="34" t="s">
        <v>92</v>
      </c>
      <c r="C335" s="34" t="s">
        <v>93</v>
      </c>
      <c r="D335" s="34" t="s">
        <v>138</v>
      </c>
      <c r="E335" s="34">
        <v>2010</v>
      </c>
      <c r="F335" s="34">
        <v>7016</v>
      </c>
      <c r="G335" s="35">
        <v>40773</v>
      </c>
    </row>
    <row r="336" spans="1:7">
      <c r="A336" s="34" t="s">
        <v>154</v>
      </c>
      <c r="B336" s="34" t="s">
        <v>92</v>
      </c>
      <c r="C336" s="34" t="s">
        <v>95</v>
      </c>
      <c r="D336" s="34" t="s">
        <v>138</v>
      </c>
      <c r="E336" s="34">
        <v>2010</v>
      </c>
      <c r="F336" s="34">
        <v>5388</v>
      </c>
      <c r="G336" s="35">
        <v>40773</v>
      </c>
    </row>
    <row r="337" spans="1:7">
      <c r="A337" s="34" t="s">
        <v>154</v>
      </c>
      <c r="B337" s="34" t="s">
        <v>120</v>
      </c>
      <c r="C337" s="34" t="s">
        <v>93</v>
      </c>
      <c r="D337" s="34" t="s">
        <v>138</v>
      </c>
      <c r="E337" s="34">
        <v>2010</v>
      </c>
      <c r="F337" s="34">
        <v>1905</v>
      </c>
      <c r="G337" s="35">
        <v>40773</v>
      </c>
    </row>
    <row r="338" spans="1:7">
      <c r="A338" s="34" t="s">
        <v>154</v>
      </c>
      <c r="B338" s="34" t="s">
        <v>120</v>
      </c>
      <c r="C338" s="34" t="s">
        <v>95</v>
      </c>
      <c r="D338" s="34" t="s">
        <v>138</v>
      </c>
      <c r="E338" s="34">
        <v>2010</v>
      </c>
      <c r="F338" s="34">
        <v>1666</v>
      </c>
      <c r="G338" s="35">
        <v>40773</v>
      </c>
    </row>
    <row r="339" spans="1:7">
      <c r="A339" s="34" t="s">
        <v>154</v>
      </c>
      <c r="B339" s="34" t="s">
        <v>131</v>
      </c>
      <c r="C339" s="34" t="s">
        <v>93</v>
      </c>
      <c r="D339" s="34" t="s">
        <v>138</v>
      </c>
      <c r="E339" s="34">
        <v>2010</v>
      </c>
      <c r="F339" s="34">
        <v>1595</v>
      </c>
      <c r="G339" s="35">
        <v>40773</v>
      </c>
    </row>
    <row r="340" spans="1:7">
      <c r="A340" s="34" t="s">
        <v>154</v>
      </c>
      <c r="B340" s="34" t="s">
        <v>131</v>
      </c>
      <c r="C340" s="34" t="s">
        <v>95</v>
      </c>
      <c r="D340" s="34" t="s">
        <v>138</v>
      </c>
      <c r="E340" s="34">
        <v>2010</v>
      </c>
      <c r="F340" s="34">
        <v>139</v>
      </c>
      <c r="G340" s="35">
        <v>40773</v>
      </c>
    </row>
    <row r="341" spans="1:7">
      <c r="A341" s="34" t="s">
        <v>154</v>
      </c>
      <c r="B341" s="34" t="s">
        <v>96</v>
      </c>
      <c r="C341" s="34" t="s">
        <v>93</v>
      </c>
      <c r="D341" s="34" t="s">
        <v>138</v>
      </c>
      <c r="E341" s="34">
        <v>2010</v>
      </c>
      <c r="F341" s="34">
        <v>10516</v>
      </c>
      <c r="G341" s="35">
        <v>40773</v>
      </c>
    </row>
    <row r="342" spans="1:7">
      <c r="A342" s="34" t="s">
        <v>154</v>
      </c>
      <c r="B342" s="34" t="s">
        <v>96</v>
      </c>
      <c r="C342" s="34" t="s">
        <v>95</v>
      </c>
      <c r="D342" s="34" t="s">
        <v>138</v>
      </c>
      <c r="E342" s="34">
        <v>2010</v>
      </c>
      <c r="F342" s="34">
        <v>7193</v>
      </c>
      <c r="G342" s="35">
        <v>40773</v>
      </c>
    </row>
    <row r="343" spans="1:7">
      <c r="A343" s="34" t="s">
        <v>155</v>
      </c>
      <c r="B343" s="34" t="s">
        <v>92</v>
      </c>
      <c r="C343" s="34" t="s">
        <v>93</v>
      </c>
      <c r="D343" s="34" t="s">
        <v>138</v>
      </c>
      <c r="E343" s="34">
        <v>2010</v>
      </c>
      <c r="F343" s="34">
        <v>1265</v>
      </c>
      <c r="G343" s="35">
        <v>40773</v>
      </c>
    </row>
    <row r="344" spans="1:7">
      <c r="A344" s="34" t="s">
        <v>155</v>
      </c>
      <c r="B344" s="34" t="s">
        <v>92</v>
      </c>
      <c r="C344" s="34" t="s">
        <v>95</v>
      </c>
      <c r="D344" s="34" t="s">
        <v>138</v>
      </c>
      <c r="E344" s="34">
        <v>2010</v>
      </c>
      <c r="F344" s="34">
        <v>1664</v>
      </c>
      <c r="G344" s="35">
        <v>40773</v>
      </c>
    </row>
    <row r="345" spans="1:7">
      <c r="A345" s="34" t="s">
        <v>155</v>
      </c>
      <c r="B345" s="34" t="s">
        <v>120</v>
      </c>
      <c r="C345" s="34" t="s">
        <v>93</v>
      </c>
      <c r="D345" s="34" t="s">
        <v>138</v>
      </c>
      <c r="E345" s="34">
        <v>2010</v>
      </c>
      <c r="F345" s="34">
        <v>160</v>
      </c>
      <c r="G345" s="35">
        <v>40773</v>
      </c>
    </row>
    <row r="346" spans="1:7">
      <c r="A346" s="34" t="s">
        <v>155</v>
      </c>
      <c r="B346" s="34" t="s">
        <v>120</v>
      </c>
      <c r="C346" s="34" t="s">
        <v>95</v>
      </c>
      <c r="D346" s="34" t="s">
        <v>138</v>
      </c>
      <c r="E346" s="34">
        <v>2010</v>
      </c>
      <c r="F346" s="34">
        <v>564</v>
      </c>
      <c r="G346" s="35">
        <v>40773</v>
      </c>
    </row>
    <row r="347" spans="1:7">
      <c r="A347" s="34" t="s">
        <v>155</v>
      </c>
      <c r="B347" s="34" t="s">
        <v>131</v>
      </c>
      <c r="C347" s="34" t="s">
        <v>93</v>
      </c>
      <c r="D347" s="34" t="s">
        <v>138</v>
      </c>
      <c r="E347" s="34">
        <v>2010</v>
      </c>
      <c r="F347" s="34"/>
      <c r="G347" s="35">
        <v>40773</v>
      </c>
    </row>
    <row r="348" spans="1:7">
      <c r="A348" s="34" t="s">
        <v>155</v>
      </c>
      <c r="B348" s="34" t="s">
        <v>131</v>
      </c>
      <c r="C348" s="34" t="s">
        <v>95</v>
      </c>
      <c r="D348" s="34" t="s">
        <v>138</v>
      </c>
      <c r="E348" s="34">
        <v>2010</v>
      </c>
      <c r="F348" s="34"/>
      <c r="G348" s="35">
        <v>40773</v>
      </c>
    </row>
    <row r="349" spans="1:7">
      <c r="A349" s="34" t="s">
        <v>155</v>
      </c>
      <c r="B349" s="34" t="s">
        <v>96</v>
      </c>
      <c r="C349" s="34" t="s">
        <v>93</v>
      </c>
      <c r="D349" s="34" t="s">
        <v>138</v>
      </c>
      <c r="E349" s="34">
        <v>2010</v>
      </c>
      <c r="F349" s="34">
        <v>1425</v>
      </c>
      <c r="G349" s="35">
        <v>40773</v>
      </c>
    </row>
    <row r="350" spans="1:7">
      <c r="A350" s="34" t="s">
        <v>155</v>
      </c>
      <c r="B350" s="34" t="s">
        <v>96</v>
      </c>
      <c r="C350" s="34" t="s">
        <v>95</v>
      </c>
      <c r="D350" s="34" t="s">
        <v>138</v>
      </c>
      <c r="E350" s="34">
        <v>2010</v>
      </c>
      <c r="F350" s="34">
        <v>2228</v>
      </c>
      <c r="G350" s="35">
        <v>40773</v>
      </c>
    </row>
    <row r="351" spans="1:7">
      <c r="A351" s="34" t="s">
        <v>156</v>
      </c>
      <c r="B351" s="34" t="s">
        <v>92</v>
      </c>
      <c r="C351" s="34" t="s">
        <v>93</v>
      </c>
      <c r="D351" s="34" t="s">
        <v>138</v>
      </c>
      <c r="E351" s="34">
        <v>2010</v>
      </c>
      <c r="F351" s="34">
        <v>695</v>
      </c>
      <c r="G351" s="35">
        <v>40773</v>
      </c>
    </row>
    <row r="352" spans="1:7">
      <c r="A352" s="34" t="s">
        <v>156</v>
      </c>
      <c r="B352" s="34" t="s">
        <v>92</v>
      </c>
      <c r="C352" s="34" t="s">
        <v>95</v>
      </c>
      <c r="D352" s="34" t="s">
        <v>138</v>
      </c>
      <c r="E352" s="34">
        <v>2010</v>
      </c>
      <c r="F352" s="34">
        <v>158</v>
      </c>
      <c r="G352" s="35">
        <v>40773</v>
      </c>
    </row>
    <row r="353" spans="1:7">
      <c r="A353" s="34" t="s">
        <v>156</v>
      </c>
      <c r="B353" s="34" t="s">
        <v>120</v>
      </c>
      <c r="C353" s="34" t="s">
        <v>93</v>
      </c>
      <c r="D353" s="34" t="s">
        <v>138</v>
      </c>
      <c r="E353" s="34">
        <v>2010</v>
      </c>
      <c r="F353" s="34">
        <v>24</v>
      </c>
      <c r="G353" s="35">
        <v>40773</v>
      </c>
    </row>
    <row r="354" spans="1:7">
      <c r="A354" s="34" t="s">
        <v>156</v>
      </c>
      <c r="B354" s="34" t="s">
        <v>120</v>
      </c>
      <c r="C354" s="34" t="s">
        <v>95</v>
      </c>
      <c r="D354" s="34" t="s">
        <v>138</v>
      </c>
      <c r="E354" s="34">
        <v>2010</v>
      </c>
      <c r="F354" s="34">
        <v>248</v>
      </c>
      <c r="G354" s="35">
        <v>40773</v>
      </c>
    </row>
    <row r="355" spans="1:7">
      <c r="A355" s="34" t="s">
        <v>156</v>
      </c>
      <c r="B355" s="34" t="s">
        <v>131</v>
      </c>
      <c r="C355" s="34" t="s">
        <v>93</v>
      </c>
      <c r="D355" s="34" t="s">
        <v>138</v>
      </c>
      <c r="E355" s="34">
        <v>2010</v>
      </c>
      <c r="F355" s="34"/>
      <c r="G355" s="35">
        <v>40773</v>
      </c>
    </row>
    <row r="356" spans="1:7">
      <c r="A356" s="34" t="s">
        <v>156</v>
      </c>
      <c r="B356" s="34" t="s">
        <v>131</v>
      </c>
      <c r="C356" s="34" t="s">
        <v>95</v>
      </c>
      <c r="D356" s="34" t="s">
        <v>138</v>
      </c>
      <c r="E356" s="34">
        <v>2010</v>
      </c>
      <c r="F356" s="34"/>
      <c r="G356" s="35">
        <v>40773</v>
      </c>
    </row>
    <row r="357" spans="1:7">
      <c r="A357" s="34" t="s">
        <v>156</v>
      </c>
      <c r="B357" s="34" t="s">
        <v>96</v>
      </c>
      <c r="C357" s="34" t="s">
        <v>93</v>
      </c>
      <c r="D357" s="34" t="s">
        <v>138</v>
      </c>
      <c r="E357" s="34">
        <v>2010</v>
      </c>
      <c r="F357" s="34">
        <v>719</v>
      </c>
      <c r="G357" s="35">
        <v>40773</v>
      </c>
    </row>
    <row r="358" spans="1:7">
      <c r="A358" s="34" t="s">
        <v>156</v>
      </c>
      <c r="B358" s="34" t="s">
        <v>96</v>
      </c>
      <c r="C358" s="34" t="s">
        <v>95</v>
      </c>
      <c r="D358" s="34" t="s">
        <v>138</v>
      </c>
      <c r="E358" s="34">
        <v>2010</v>
      </c>
      <c r="F358" s="34">
        <v>406</v>
      </c>
      <c r="G358" s="35">
        <v>40773</v>
      </c>
    </row>
    <row r="359" spans="1:7">
      <c r="A359" s="34" t="s">
        <v>157</v>
      </c>
      <c r="B359" s="34" t="s">
        <v>92</v>
      </c>
      <c r="C359" s="34" t="s">
        <v>93</v>
      </c>
      <c r="D359" s="34" t="s">
        <v>138</v>
      </c>
      <c r="E359" s="34">
        <v>2010</v>
      </c>
      <c r="F359" s="34">
        <v>6285</v>
      </c>
      <c r="G359" s="35">
        <v>40773</v>
      </c>
    </row>
    <row r="360" spans="1:7">
      <c r="A360" s="34" t="s">
        <v>157</v>
      </c>
      <c r="B360" s="34" t="s">
        <v>92</v>
      </c>
      <c r="C360" s="34" t="s">
        <v>95</v>
      </c>
      <c r="D360" s="34" t="s">
        <v>138</v>
      </c>
      <c r="E360" s="34">
        <v>2010</v>
      </c>
      <c r="F360" s="34">
        <v>853</v>
      </c>
      <c r="G360" s="35">
        <v>40773</v>
      </c>
    </row>
    <row r="361" spans="1:7">
      <c r="A361" s="34" t="s">
        <v>157</v>
      </c>
      <c r="B361" s="34" t="s">
        <v>120</v>
      </c>
      <c r="C361" s="34" t="s">
        <v>93</v>
      </c>
      <c r="D361" s="34" t="s">
        <v>138</v>
      </c>
      <c r="E361" s="34">
        <v>2010</v>
      </c>
      <c r="F361" s="34">
        <v>4072</v>
      </c>
      <c r="G361" s="35">
        <v>40773</v>
      </c>
    </row>
    <row r="362" spans="1:7">
      <c r="A362" s="34" t="s">
        <v>157</v>
      </c>
      <c r="B362" s="34" t="s">
        <v>120</v>
      </c>
      <c r="C362" s="34" t="s">
        <v>95</v>
      </c>
      <c r="D362" s="34" t="s">
        <v>138</v>
      </c>
      <c r="E362" s="34">
        <v>2010</v>
      </c>
      <c r="F362" s="34">
        <v>1232</v>
      </c>
      <c r="G362" s="35">
        <v>40773</v>
      </c>
    </row>
    <row r="363" spans="1:7">
      <c r="A363" s="34" t="s">
        <v>157</v>
      </c>
      <c r="B363" s="34" t="s">
        <v>131</v>
      </c>
      <c r="C363" s="34" t="s">
        <v>93</v>
      </c>
      <c r="D363" s="34" t="s">
        <v>138</v>
      </c>
      <c r="E363" s="34">
        <v>2010</v>
      </c>
      <c r="F363" s="34">
        <v>1366</v>
      </c>
      <c r="G363" s="35">
        <v>40773</v>
      </c>
    </row>
    <row r="364" spans="1:7">
      <c r="A364" s="34" t="s">
        <v>157</v>
      </c>
      <c r="B364" s="34" t="s">
        <v>131</v>
      </c>
      <c r="C364" s="34" t="s">
        <v>95</v>
      </c>
      <c r="D364" s="34" t="s">
        <v>138</v>
      </c>
      <c r="E364" s="34">
        <v>2010</v>
      </c>
      <c r="F364" s="34">
        <v>12</v>
      </c>
      <c r="G364" s="35">
        <v>40773</v>
      </c>
    </row>
    <row r="365" spans="1:7">
      <c r="A365" s="34" t="s">
        <v>157</v>
      </c>
      <c r="B365" s="34" t="s">
        <v>96</v>
      </c>
      <c r="C365" s="34" t="s">
        <v>93</v>
      </c>
      <c r="D365" s="34" t="s">
        <v>138</v>
      </c>
      <c r="E365" s="34">
        <v>2010</v>
      </c>
      <c r="F365" s="34">
        <v>11723</v>
      </c>
      <c r="G365" s="35">
        <v>40773</v>
      </c>
    </row>
    <row r="366" spans="1:7">
      <c r="A366" s="34" t="s">
        <v>157</v>
      </c>
      <c r="B366" s="34" t="s">
        <v>96</v>
      </c>
      <c r="C366" s="34" t="s">
        <v>95</v>
      </c>
      <c r="D366" s="34" t="s">
        <v>138</v>
      </c>
      <c r="E366" s="34">
        <v>2010</v>
      </c>
      <c r="F366" s="34">
        <v>2097</v>
      </c>
      <c r="G366" s="35">
        <v>40773</v>
      </c>
    </row>
    <row r="367" spans="1:7">
      <c r="A367" s="34" t="s">
        <v>158</v>
      </c>
      <c r="B367" s="34" t="s">
        <v>92</v>
      </c>
      <c r="C367" s="34" t="s">
        <v>93</v>
      </c>
      <c r="D367" s="34" t="s">
        <v>138</v>
      </c>
      <c r="E367" s="34">
        <v>2010</v>
      </c>
      <c r="F367" s="34">
        <v>2634</v>
      </c>
      <c r="G367" s="35">
        <v>40773</v>
      </c>
    </row>
    <row r="368" spans="1:7">
      <c r="A368" s="34" t="s">
        <v>158</v>
      </c>
      <c r="B368" s="34" t="s">
        <v>92</v>
      </c>
      <c r="C368" s="34" t="s">
        <v>95</v>
      </c>
      <c r="D368" s="34" t="s">
        <v>138</v>
      </c>
      <c r="E368" s="34">
        <v>2010</v>
      </c>
      <c r="F368" s="34">
        <v>1113</v>
      </c>
      <c r="G368" s="35">
        <v>40773</v>
      </c>
    </row>
    <row r="369" spans="1:7">
      <c r="A369" s="34" t="s">
        <v>158</v>
      </c>
      <c r="B369" s="34" t="s">
        <v>120</v>
      </c>
      <c r="C369" s="34" t="s">
        <v>93</v>
      </c>
      <c r="D369" s="34" t="s">
        <v>138</v>
      </c>
      <c r="E369" s="34">
        <v>2010</v>
      </c>
      <c r="F369" s="34">
        <v>3934</v>
      </c>
      <c r="G369" s="35">
        <v>40773</v>
      </c>
    </row>
    <row r="370" spans="1:7">
      <c r="A370" s="34" t="s">
        <v>158</v>
      </c>
      <c r="B370" s="34" t="s">
        <v>120</v>
      </c>
      <c r="C370" s="34" t="s">
        <v>95</v>
      </c>
      <c r="D370" s="34" t="s">
        <v>138</v>
      </c>
      <c r="E370" s="34">
        <v>2010</v>
      </c>
      <c r="F370" s="34">
        <v>11661</v>
      </c>
      <c r="G370" s="35">
        <v>40773</v>
      </c>
    </row>
    <row r="371" spans="1:7">
      <c r="A371" s="34" t="s">
        <v>158</v>
      </c>
      <c r="B371" s="34" t="s">
        <v>131</v>
      </c>
      <c r="C371" s="34" t="s">
        <v>93</v>
      </c>
      <c r="D371" s="34" t="s">
        <v>138</v>
      </c>
      <c r="E371" s="34">
        <v>2010</v>
      </c>
      <c r="F371" s="34"/>
      <c r="G371" s="35">
        <v>40773</v>
      </c>
    </row>
    <row r="372" spans="1:7">
      <c r="A372" s="34" t="s">
        <v>158</v>
      </c>
      <c r="B372" s="34" t="s">
        <v>131</v>
      </c>
      <c r="C372" s="34" t="s">
        <v>95</v>
      </c>
      <c r="D372" s="34" t="s">
        <v>138</v>
      </c>
      <c r="E372" s="34">
        <v>2010</v>
      </c>
      <c r="F372" s="34"/>
      <c r="G372" s="35">
        <v>40773</v>
      </c>
    </row>
    <row r="373" spans="1:7">
      <c r="A373" s="34" t="s">
        <v>158</v>
      </c>
      <c r="B373" s="34" t="s">
        <v>96</v>
      </c>
      <c r="C373" s="34" t="s">
        <v>93</v>
      </c>
      <c r="D373" s="34" t="s">
        <v>138</v>
      </c>
      <c r="E373" s="34">
        <v>2010</v>
      </c>
      <c r="F373" s="34">
        <v>6568</v>
      </c>
      <c r="G373" s="35">
        <v>40773</v>
      </c>
    </row>
    <row r="374" spans="1:7">
      <c r="A374" s="34" t="s">
        <v>158</v>
      </c>
      <c r="B374" s="34" t="s">
        <v>96</v>
      </c>
      <c r="C374" s="34" t="s">
        <v>95</v>
      </c>
      <c r="D374" s="34" t="s">
        <v>138</v>
      </c>
      <c r="E374" s="34">
        <v>2010</v>
      </c>
      <c r="F374" s="34">
        <v>12774</v>
      </c>
      <c r="G374" s="35">
        <v>40773</v>
      </c>
    </row>
    <row r="375" spans="1:7">
      <c r="A375" s="34" t="s">
        <v>159</v>
      </c>
      <c r="B375" s="34" t="s">
        <v>92</v>
      </c>
      <c r="C375" s="34" t="s">
        <v>93</v>
      </c>
      <c r="D375" s="34" t="s">
        <v>138</v>
      </c>
      <c r="E375" s="34">
        <v>2010</v>
      </c>
      <c r="F375" s="34">
        <v>1135</v>
      </c>
      <c r="G375" s="35">
        <v>40773</v>
      </c>
    </row>
    <row r="376" spans="1:7">
      <c r="A376" s="34" t="s">
        <v>159</v>
      </c>
      <c r="B376" s="34" t="s">
        <v>92</v>
      </c>
      <c r="C376" s="34" t="s">
        <v>95</v>
      </c>
      <c r="D376" s="34" t="s">
        <v>138</v>
      </c>
      <c r="E376" s="34">
        <v>2010</v>
      </c>
      <c r="F376" s="34">
        <v>16</v>
      </c>
      <c r="G376" s="35">
        <v>40773</v>
      </c>
    </row>
    <row r="377" spans="1:7">
      <c r="A377" s="34" t="s">
        <v>159</v>
      </c>
      <c r="B377" s="34" t="s">
        <v>120</v>
      </c>
      <c r="C377" s="34" t="s">
        <v>93</v>
      </c>
      <c r="D377" s="34" t="s">
        <v>138</v>
      </c>
      <c r="E377" s="34">
        <v>2010</v>
      </c>
      <c r="F377" s="34"/>
      <c r="G377" s="35">
        <v>40773</v>
      </c>
    </row>
    <row r="378" spans="1:7">
      <c r="A378" s="34" t="s">
        <v>159</v>
      </c>
      <c r="B378" s="34" t="s">
        <v>120</v>
      </c>
      <c r="C378" s="34" t="s">
        <v>95</v>
      </c>
      <c r="D378" s="34" t="s">
        <v>138</v>
      </c>
      <c r="E378" s="34">
        <v>2010</v>
      </c>
      <c r="F378" s="34"/>
      <c r="G378" s="35">
        <v>40773</v>
      </c>
    </row>
    <row r="379" spans="1:7">
      <c r="A379" s="34" t="s">
        <v>159</v>
      </c>
      <c r="B379" s="34" t="s">
        <v>131</v>
      </c>
      <c r="C379" s="34" t="s">
        <v>93</v>
      </c>
      <c r="D379" s="34" t="s">
        <v>138</v>
      </c>
      <c r="E379" s="34">
        <v>2010</v>
      </c>
      <c r="F379" s="34"/>
      <c r="G379" s="35">
        <v>40773</v>
      </c>
    </row>
    <row r="380" spans="1:7">
      <c r="A380" s="34" t="s">
        <v>159</v>
      </c>
      <c r="B380" s="34" t="s">
        <v>131</v>
      </c>
      <c r="C380" s="34" t="s">
        <v>95</v>
      </c>
      <c r="D380" s="34" t="s">
        <v>138</v>
      </c>
      <c r="E380" s="34">
        <v>2010</v>
      </c>
      <c r="F380" s="34"/>
      <c r="G380" s="35">
        <v>40773</v>
      </c>
    </row>
    <row r="381" spans="1:7">
      <c r="A381" s="34" t="s">
        <v>159</v>
      </c>
      <c r="B381" s="34" t="s">
        <v>96</v>
      </c>
      <c r="C381" s="34" t="s">
        <v>93</v>
      </c>
      <c r="D381" s="34" t="s">
        <v>138</v>
      </c>
      <c r="E381" s="34">
        <v>2010</v>
      </c>
      <c r="F381" s="34">
        <v>1135</v>
      </c>
      <c r="G381" s="35">
        <v>40773</v>
      </c>
    </row>
    <row r="382" spans="1:7">
      <c r="A382" s="34" t="s">
        <v>159</v>
      </c>
      <c r="B382" s="34" t="s">
        <v>96</v>
      </c>
      <c r="C382" s="34" t="s">
        <v>95</v>
      </c>
      <c r="D382" s="34" t="s">
        <v>138</v>
      </c>
      <c r="E382" s="34">
        <v>2010</v>
      </c>
      <c r="F382" s="34">
        <v>16</v>
      </c>
      <c r="G382" s="35">
        <v>40773</v>
      </c>
    </row>
    <row r="383" spans="1:7">
      <c r="A383" s="34" t="s">
        <v>160</v>
      </c>
      <c r="B383" s="34" t="s">
        <v>92</v>
      </c>
      <c r="C383" s="34" t="s">
        <v>93</v>
      </c>
      <c r="D383" s="34" t="s">
        <v>138</v>
      </c>
      <c r="E383" s="34">
        <v>2010</v>
      </c>
      <c r="F383" s="34">
        <v>1018</v>
      </c>
      <c r="G383" s="35">
        <v>40773</v>
      </c>
    </row>
    <row r="384" spans="1:7">
      <c r="A384" s="34" t="s">
        <v>160</v>
      </c>
      <c r="B384" s="34" t="s">
        <v>92</v>
      </c>
      <c r="C384" s="34" t="s">
        <v>95</v>
      </c>
      <c r="D384" s="34" t="s">
        <v>138</v>
      </c>
      <c r="E384" s="34">
        <v>2010</v>
      </c>
      <c r="F384" s="34">
        <v>42</v>
      </c>
      <c r="G384" s="35">
        <v>40773</v>
      </c>
    </row>
    <row r="385" spans="1:7">
      <c r="A385" s="34" t="s">
        <v>160</v>
      </c>
      <c r="B385" s="34" t="s">
        <v>120</v>
      </c>
      <c r="C385" s="34" t="s">
        <v>93</v>
      </c>
      <c r="D385" s="34" t="s">
        <v>138</v>
      </c>
      <c r="E385" s="34">
        <v>2010</v>
      </c>
      <c r="F385" s="34"/>
      <c r="G385" s="35">
        <v>40773</v>
      </c>
    </row>
    <row r="386" spans="1:7">
      <c r="A386" s="34" t="s">
        <v>160</v>
      </c>
      <c r="B386" s="34" t="s">
        <v>120</v>
      </c>
      <c r="C386" s="34" t="s">
        <v>95</v>
      </c>
      <c r="D386" s="34" t="s">
        <v>138</v>
      </c>
      <c r="E386" s="34">
        <v>2010</v>
      </c>
      <c r="F386" s="34"/>
      <c r="G386" s="35">
        <v>40773</v>
      </c>
    </row>
    <row r="387" spans="1:7">
      <c r="A387" s="34" t="s">
        <v>160</v>
      </c>
      <c r="B387" s="34" t="s">
        <v>131</v>
      </c>
      <c r="C387" s="34" t="s">
        <v>93</v>
      </c>
      <c r="D387" s="34" t="s">
        <v>138</v>
      </c>
      <c r="E387" s="34">
        <v>2010</v>
      </c>
      <c r="F387" s="34"/>
      <c r="G387" s="35">
        <v>40773</v>
      </c>
    </row>
    <row r="388" spans="1:7">
      <c r="A388" s="34" t="s">
        <v>160</v>
      </c>
      <c r="B388" s="34" t="s">
        <v>131</v>
      </c>
      <c r="C388" s="34" t="s">
        <v>95</v>
      </c>
      <c r="D388" s="34" t="s">
        <v>138</v>
      </c>
      <c r="E388" s="34">
        <v>2010</v>
      </c>
      <c r="F388" s="34"/>
      <c r="G388" s="35">
        <v>40773</v>
      </c>
    </row>
    <row r="389" spans="1:7">
      <c r="A389" s="34" t="s">
        <v>160</v>
      </c>
      <c r="B389" s="34" t="s">
        <v>96</v>
      </c>
      <c r="C389" s="34" t="s">
        <v>93</v>
      </c>
      <c r="D389" s="34" t="s">
        <v>138</v>
      </c>
      <c r="E389" s="34">
        <v>2010</v>
      </c>
      <c r="F389" s="34">
        <v>1018</v>
      </c>
      <c r="G389" s="35">
        <v>40773</v>
      </c>
    </row>
    <row r="390" spans="1:7">
      <c r="A390" s="34" t="s">
        <v>160</v>
      </c>
      <c r="B390" s="34" t="s">
        <v>96</v>
      </c>
      <c r="C390" s="34" t="s">
        <v>95</v>
      </c>
      <c r="D390" s="34" t="s">
        <v>138</v>
      </c>
      <c r="E390" s="34">
        <v>2010</v>
      </c>
      <c r="F390" s="34">
        <v>42</v>
      </c>
      <c r="G390" s="35">
        <v>40773</v>
      </c>
    </row>
    <row r="391" spans="1:7">
      <c r="A391" s="34" t="s">
        <v>161</v>
      </c>
      <c r="B391" s="34" t="s">
        <v>92</v>
      </c>
      <c r="C391" s="34" t="s">
        <v>93</v>
      </c>
      <c r="D391" s="34" t="s">
        <v>138</v>
      </c>
      <c r="E391" s="34">
        <v>2010</v>
      </c>
      <c r="F391" s="34">
        <v>910</v>
      </c>
      <c r="G391" s="35">
        <v>40773</v>
      </c>
    </row>
    <row r="392" spans="1:7">
      <c r="A392" s="34" t="s">
        <v>161</v>
      </c>
      <c r="B392" s="34" t="s">
        <v>92</v>
      </c>
      <c r="C392" s="34" t="s">
        <v>95</v>
      </c>
      <c r="D392" s="34" t="s">
        <v>138</v>
      </c>
      <c r="E392" s="34">
        <v>2010</v>
      </c>
      <c r="F392" s="34">
        <v>207</v>
      </c>
      <c r="G392" s="35">
        <v>40773</v>
      </c>
    </row>
    <row r="393" spans="1:7">
      <c r="A393" s="34" t="s">
        <v>161</v>
      </c>
      <c r="B393" s="34" t="s">
        <v>120</v>
      </c>
      <c r="C393" s="34" t="s">
        <v>93</v>
      </c>
      <c r="D393" s="34" t="s">
        <v>138</v>
      </c>
      <c r="E393" s="34">
        <v>2010</v>
      </c>
      <c r="F393" s="34">
        <v>491</v>
      </c>
      <c r="G393" s="35">
        <v>40773</v>
      </c>
    </row>
    <row r="394" spans="1:7">
      <c r="A394" s="34" t="s">
        <v>161</v>
      </c>
      <c r="B394" s="34" t="s">
        <v>120</v>
      </c>
      <c r="C394" s="34" t="s">
        <v>95</v>
      </c>
      <c r="D394" s="34" t="s">
        <v>138</v>
      </c>
      <c r="E394" s="34">
        <v>2010</v>
      </c>
      <c r="F394" s="34">
        <v>656</v>
      </c>
      <c r="G394" s="35">
        <v>40773</v>
      </c>
    </row>
    <row r="395" spans="1:7">
      <c r="A395" s="34" t="s">
        <v>161</v>
      </c>
      <c r="B395" s="34" t="s">
        <v>131</v>
      </c>
      <c r="C395" s="34" t="s">
        <v>93</v>
      </c>
      <c r="D395" s="34" t="s">
        <v>138</v>
      </c>
      <c r="E395" s="34">
        <v>2010</v>
      </c>
      <c r="F395" s="34"/>
      <c r="G395" s="35">
        <v>40773</v>
      </c>
    </row>
    <row r="396" spans="1:7">
      <c r="A396" s="34" t="s">
        <v>161</v>
      </c>
      <c r="B396" s="34" t="s">
        <v>131</v>
      </c>
      <c r="C396" s="34" t="s">
        <v>95</v>
      </c>
      <c r="D396" s="34" t="s">
        <v>138</v>
      </c>
      <c r="E396" s="34">
        <v>2010</v>
      </c>
      <c r="F396" s="34"/>
      <c r="G396" s="35">
        <v>40773</v>
      </c>
    </row>
    <row r="397" spans="1:7">
      <c r="A397" s="34" t="s">
        <v>161</v>
      </c>
      <c r="B397" s="34" t="s">
        <v>96</v>
      </c>
      <c r="C397" s="34" t="s">
        <v>93</v>
      </c>
      <c r="D397" s="34" t="s">
        <v>138</v>
      </c>
      <c r="E397" s="34">
        <v>2010</v>
      </c>
      <c r="F397" s="34">
        <v>1401</v>
      </c>
      <c r="G397" s="35">
        <v>40773</v>
      </c>
    </row>
    <row r="398" spans="1:7">
      <c r="A398" s="34" t="s">
        <v>161</v>
      </c>
      <c r="B398" s="34" t="s">
        <v>96</v>
      </c>
      <c r="C398" s="34" t="s">
        <v>95</v>
      </c>
      <c r="D398" s="34" t="s">
        <v>138</v>
      </c>
      <c r="E398" s="34">
        <v>2010</v>
      </c>
      <c r="F398" s="34">
        <v>863</v>
      </c>
      <c r="G398" s="35">
        <v>40773</v>
      </c>
    </row>
    <row r="399" spans="1:7">
      <c r="A399" s="34" t="s">
        <v>117</v>
      </c>
      <c r="B399" s="34" t="s">
        <v>92</v>
      </c>
      <c r="C399" s="34" t="s">
        <v>93</v>
      </c>
      <c r="D399" s="34" t="s">
        <v>138</v>
      </c>
      <c r="E399" s="34">
        <v>2010</v>
      </c>
      <c r="F399" s="34">
        <v>56985</v>
      </c>
      <c r="G399" s="35">
        <v>40773</v>
      </c>
    </row>
    <row r="400" spans="1:7">
      <c r="A400" s="34" t="s">
        <v>117</v>
      </c>
      <c r="B400" s="34" t="s">
        <v>92</v>
      </c>
      <c r="C400" s="34" t="s">
        <v>95</v>
      </c>
      <c r="D400" s="34" t="s">
        <v>138</v>
      </c>
      <c r="E400" s="34">
        <v>2010</v>
      </c>
      <c r="F400" s="34">
        <v>5999</v>
      </c>
      <c r="G400" s="35">
        <v>40773</v>
      </c>
    </row>
    <row r="401" spans="1:7">
      <c r="A401" s="34" t="s">
        <v>117</v>
      </c>
      <c r="B401" s="34" t="s">
        <v>92</v>
      </c>
      <c r="C401" s="34" t="s">
        <v>95</v>
      </c>
      <c r="D401" s="34" t="s">
        <v>138</v>
      </c>
      <c r="E401" s="34">
        <v>2010</v>
      </c>
      <c r="F401" s="34">
        <v>30476</v>
      </c>
      <c r="G401" s="35">
        <v>40773</v>
      </c>
    </row>
    <row r="402" spans="1:7">
      <c r="A402" s="34" t="s">
        <v>117</v>
      </c>
      <c r="B402" s="34" t="s">
        <v>120</v>
      </c>
      <c r="C402" s="34" t="s">
        <v>93</v>
      </c>
      <c r="D402" s="34" t="s">
        <v>138</v>
      </c>
      <c r="E402" s="34">
        <v>2010</v>
      </c>
      <c r="F402" s="34">
        <v>14658</v>
      </c>
      <c r="G402" s="35">
        <v>40773</v>
      </c>
    </row>
    <row r="403" spans="1:7">
      <c r="A403" s="34" t="s">
        <v>117</v>
      </c>
      <c r="B403" s="34" t="s">
        <v>120</v>
      </c>
      <c r="C403" s="34" t="s">
        <v>95</v>
      </c>
      <c r="D403" s="34" t="s">
        <v>138</v>
      </c>
      <c r="E403" s="34">
        <v>2010</v>
      </c>
      <c r="F403" s="34">
        <v>764</v>
      </c>
      <c r="G403" s="35">
        <v>40773</v>
      </c>
    </row>
    <row r="404" spans="1:7">
      <c r="A404" s="34" t="s">
        <v>117</v>
      </c>
      <c r="B404" s="34" t="s">
        <v>120</v>
      </c>
      <c r="C404" s="34" t="s">
        <v>95</v>
      </c>
      <c r="D404" s="34" t="s">
        <v>138</v>
      </c>
      <c r="E404" s="34">
        <v>2010</v>
      </c>
      <c r="F404" s="34">
        <v>21869</v>
      </c>
      <c r="G404" s="35">
        <v>40773</v>
      </c>
    </row>
    <row r="405" spans="1:7">
      <c r="A405" s="34" t="s">
        <v>117</v>
      </c>
      <c r="B405" s="34" t="s">
        <v>131</v>
      </c>
      <c r="C405" s="34" t="s">
        <v>93</v>
      </c>
      <c r="D405" s="34" t="s">
        <v>138</v>
      </c>
      <c r="E405" s="34">
        <v>2010</v>
      </c>
      <c r="F405" s="34">
        <v>2961</v>
      </c>
      <c r="G405" s="35">
        <v>40773</v>
      </c>
    </row>
    <row r="406" spans="1:7">
      <c r="A406" s="34" t="s">
        <v>117</v>
      </c>
      <c r="B406" s="34" t="s">
        <v>131</v>
      </c>
      <c r="C406" s="34" t="s">
        <v>95</v>
      </c>
      <c r="D406" s="34" t="s">
        <v>138</v>
      </c>
      <c r="E406" s="34">
        <v>2010</v>
      </c>
      <c r="F406" s="34"/>
      <c r="G406" s="35">
        <v>40773</v>
      </c>
    </row>
    <row r="407" spans="1:7">
      <c r="A407" s="34" t="s">
        <v>117</v>
      </c>
      <c r="B407" s="34" t="s">
        <v>131</v>
      </c>
      <c r="C407" s="34" t="s">
        <v>95</v>
      </c>
      <c r="D407" s="34" t="s">
        <v>138</v>
      </c>
      <c r="E407" s="34">
        <v>2010</v>
      </c>
      <c r="F407" s="34">
        <v>151</v>
      </c>
      <c r="G407" s="35">
        <v>40773</v>
      </c>
    </row>
    <row r="408" spans="1:7">
      <c r="A408" s="34" t="s">
        <v>117</v>
      </c>
      <c r="B408" s="34" t="s">
        <v>96</v>
      </c>
      <c r="C408" s="34" t="s">
        <v>93</v>
      </c>
      <c r="D408" s="34" t="s">
        <v>138</v>
      </c>
      <c r="E408" s="34">
        <v>2010</v>
      </c>
      <c r="F408" s="34">
        <v>74604</v>
      </c>
      <c r="G408" s="35">
        <v>40773</v>
      </c>
    </row>
    <row r="409" spans="1:7">
      <c r="A409" s="34" t="s">
        <v>117</v>
      </c>
      <c r="B409" s="34" t="s">
        <v>96</v>
      </c>
      <c r="C409" s="34" t="s">
        <v>95</v>
      </c>
      <c r="D409" s="34" t="s">
        <v>138</v>
      </c>
      <c r="E409" s="34">
        <v>2010</v>
      </c>
      <c r="F409" s="34">
        <v>6763</v>
      </c>
      <c r="G409" s="35">
        <v>40773</v>
      </c>
    </row>
    <row r="410" spans="1:7">
      <c r="A410" s="34" t="s">
        <v>117</v>
      </c>
      <c r="B410" s="34" t="s">
        <v>96</v>
      </c>
      <c r="C410" s="34" t="s">
        <v>95</v>
      </c>
      <c r="D410" s="34" t="s">
        <v>138</v>
      </c>
      <c r="E410" s="34">
        <v>2010</v>
      </c>
      <c r="F410" s="34">
        <v>52496</v>
      </c>
      <c r="G410" s="35">
        <v>40773</v>
      </c>
    </row>
    <row r="411" spans="1:7">
      <c r="A411" s="34" t="s">
        <v>162</v>
      </c>
      <c r="B411" s="34" t="s">
        <v>92</v>
      </c>
      <c r="C411" s="34" t="s">
        <v>93</v>
      </c>
      <c r="D411" s="34" t="s">
        <v>163</v>
      </c>
      <c r="E411" s="34">
        <v>2010</v>
      </c>
      <c r="F411" s="34">
        <v>57528</v>
      </c>
      <c r="G411" s="35">
        <v>40773</v>
      </c>
    </row>
    <row r="412" spans="1:7">
      <c r="A412" s="34" t="s">
        <v>162</v>
      </c>
      <c r="B412" s="34" t="s">
        <v>92</v>
      </c>
      <c r="C412" s="34" t="s">
        <v>93</v>
      </c>
      <c r="D412" s="34" t="s">
        <v>163</v>
      </c>
      <c r="E412" s="34">
        <v>2010</v>
      </c>
      <c r="F412" s="34">
        <v>148769</v>
      </c>
      <c r="G412" s="35">
        <v>40773</v>
      </c>
    </row>
    <row r="413" spans="1:7">
      <c r="A413" s="34" t="s">
        <v>162</v>
      </c>
      <c r="B413" s="34" t="s">
        <v>92</v>
      </c>
      <c r="C413" s="34" t="s">
        <v>95</v>
      </c>
      <c r="D413" s="34" t="s">
        <v>163</v>
      </c>
      <c r="E413" s="34">
        <v>2010</v>
      </c>
      <c r="F413" s="34">
        <v>5999</v>
      </c>
      <c r="G413" s="35">
        <v>40773</v>
      </c>
    </row>
    <row r="414" spans="1:7">
      <c r="A414" s="34" t="s">
        <v>162</v>
      </c>
      <c r="B414" s="34" t="s">
        <v>92</v>
      </c>
      <c r="C414" s="34" t="s">
        <v>95</v>
      </c>
      <c r="D414" s="34" t="s">
        <v>163</v>
      </c>
      <c r="E414" s="34">
        <v>2010</v>
      </c>
      <c r="F414" s="34">
        <v>112225</v>
      </c>
      <c r="G414" s="35">
        <v>40773</v>
      </c>
    </row>
    <row r="415" spans="1:7">
      <c r="A415" s="34" t="s">
        <v>162</v>
      </c>
      <c r="B415" s="34" t="s">
        <v>120</v>
      </c>
      <c r="C415" s="34" t="s">
        <v>93</v>
      </c>
      <c r="D415" s="34" t="s">
        <v>163</v>
      </c>
      <c r="E415" s="34">
        <v>2010</v>
      </c>
      <c r="F415" s="34">
        <v>14658</v>
      </c>
      <c r="G415" s="35">
        <v>40773</v>
      </c>
    </row>
    <row r="416" spans="1:7">
      <c r="A416" s="34" t="s">
        <v>162</v>
      </c>
      <c r="B416" s="34" t="s">
        <v>120</v>
      </c>
      <c r="C416" s="34" t="s">
        <v>93</v>
      </c>
      <c r="D416" s="34" t="s">
        <v>163</v>
      </c>
      <c r="E416" s="34">
        <v>2010</v>
      </c>
      <c r="F416" s="34">
        <v>9426</v>
      </c>
      <c r="G416" s="35">
        <v>40773</v>
      </c>
    </row>
    <row r="417" spans="1:7">
      <c r="A417" s="34" t="s">
        <v>162</v>
      </c>
      <c r="B417" s="34" t="s">
        <v>120</v>
      </c>
      <c r="C417" s="34" t="s">
        <v>95</v>
      </c>
      <c r="D417" s="34" t="s">
        <v>163</v>
      </c>
      <c r="E417" s="34">
        <v>2010</v>
      </c>
      <c r="F417" s="34">
        <v>764</v>
      </c>
      <c r="G417" s="35">
        <v>40773</v>
      </c>
    </row>
    <row r="418" spans="1:7">
      <c r="A418" s="34" t="s">
        <v>162</v>
      </c>
      <c r="B418" s="34" t="s">
        <v>120</v>
      </c>
      <c r="C418" s="34" t="s">
        <v>95</v>
      </c>
      <c r="D418" s="34" t="s">
        <v>163</v>
      </c>
      <c r="E418" s="34">
        <v>2010</v>
      </c>
      <c r="F418" s="34">
        <v>36123</v>
      </c>
      <c r="G418" s="35">
        <v>40773</v>
      </c>
    </row>
    <row r="419" spans="1:7">
      <c r="A419" s="34" t="s">
        <v>162</v>
      </c>
      <c r="B419" s="34" t="s">
        <v>131</v>
      </c>
      <c r="C419" s="34" t="s">
        <v>93</v>
      </c>
      <c r="D419" s="34" t="s">
        <v>163</v>
      </c>
      <c r="E419" s="34">
        <v>2010</v>
      </c>
      <c r="F419" s="34">
        <v>2961</v>
      </c>
      <c r="G419" s="35">
        <v>40773</v>
      </c>
    </row>
    <row r="420" spans="1:7">
      <c r="A420" s="34" t="s">
        <v>162</v>
      </c>
      <c r="B420" s="34" t="s">
        <v>131</v>
      </c>
      <c r="C420" s="34" t="s">
        <v>93</v>
      </c>
      <c r="D420" s="34" t="s">
        <v>163</v>
      </c>
      <c r="E420" s="34">
        <v>2010</v>
      </c>
      <c r="F420" s="34">
        <v>2961</v>
      </c>
      <c r="G420" s="35">
        <v>40773</v>
      </c>
    </row>
    <row r="421" spans="1:7">
      <c r="A421" s="34" t="s">
        <v>162</v>
      </c>
      <c r="B421" s="34" t="s">
        <v>131</v>
      </c>
      <c r="C421" s="34" t="s">
        <v>95</v>
      </c>
      <c r="D421" s="34" t="s">
        <v>163</v>
      </c>
      <c r="E421" s="34">
        <v>2010</v>
      </c>
      <c r="F421" s="34"/>
      <c r="G421" s="35">
        <v>40773</v>
      </c>
    </row>
    <row r="422" spans="1:7">
      <c r="A422" s="34" t="s">
        <v>162</v>
      </c>
      <c r="B422" s="34" t="s">
        <v>131</v>
      </c>
      <c r="C422" s="34" t="s">
        <v>95</v>
      </c>
      <c r="D422" s="34" t="s">
        <v>163</v>
      </c>
      <c r="E422" s="34">
        <v>2010</v>
      </c>
      <c r="F422" s="34">
        <v>190</v>
      </c>
      <c r="G422" s="35">
        <v>40773</v>
      </c>
    </row>
    <row r="423" spans="1:7">
      <c r="A423" s="34" t="s">
        <v>162</v>
      </c>
      <c r="B423" s="34" t="s">
        <v>96</v>
      </c>
      <c r="C423" s="34" t="s">
        <v>93</v>
      </c>
      <c r="D423" s="34" t="s">
        <v>163</v>
      </c>
      <c r="E423" s="34">
        <v>2010</v>
      </c>
      <c r="F423" s="34">
        <v>75147</v>
      </c>
      <c r="G423" s="35">
        <v>40773</v>
      </c>
    </row>
    <row r="424" spans="1:7">
      <c r="A424" s="34" t="s">
        <v>162</v>
      </c>
      <c r="B424" s="34" t="s">
        <v>96</v>
      </c>
      <c r="C424" s="34" t="s">
        <v>93</v>
      </c>
      <c r="D424" s="34" t="s">
        <v>163</v>
      </c>
      <c r="E424" s="34">
        <v>2010</v>
      </c>
      <c r="F424" s="34">
        <v>161156</v>
      </c>
      <c r="G424" s="35">
        <v>40773</v>
      </c>
    </row>
    <row r="425" spans="1:7">
      <c r="A425" s="34" t="s">
        <v>162</v>
      </c>
      <c r="B425" s="34" t="s">
        <v>96</v>
      </c>
      <c r="C425" s="34" t="s">
        <v>95</v>
      </c>
      <c r="D425" s="34" t="s">
        <v>163</v>
      </c>
      <c r="E425" s="34">
        <v>2010</v>
      </c>
      <c r="F425" s="34">
        <v>6763</v>
      </c>
      <c r="G425" s="35">
        <v>40773</v>
      </c>
    </row>
    <row r="426" spans="1:7">
      <c r="A426" s="34" t="s">
        <v>162</v>
      </c>
      <c r="B426" s="34" t="s">
        <v>96</v>
      </c>
      <c r="C426" s="34" t="s">
        <v>95</v>
      </c>
      <c r="D426" s="34" t="s">
        <v>163</v>
      </c>
      <c r="E426" s="34">
        <v>2010</v>
      </c>
      <c r="F426" s="34">
        <v>148538</v>
      </c>
      <c r="G426" s="35">
        <v>40773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31 - FT and PT Enrollment</vt:lpstr>
      <vt:lpstr>Table 31 - FT and PT Enroll 08</vt:lpstr>
      <vt:lpstr>Compare</vt:lpstr>
      <vt:lpstr>Pivot</vt:lpstr>
      <vt:lpstr>Data</vt:lpstr>
      <vt:lpstr>Compare!Print_Area</vt:lpstr>
      <vt:lpstr>'Table 31 - FT and PT Enroll 08'!Print_Area</vt:lpstr>
      <vt:lpstr>'Table 31 - FT and PT Enrollment'!Print_Area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2011-08-18T19:31:38Z</cp:lastPrinted>
  <dcterms:created xsi:type="dcterms:W3CDTF">2002-09-20T20:23:30Z</dcterms:created>
  <dcterms:modified xsi:type="dcterms:W3CDTF">2012-02-28T19:53:22Z</dcterms:modified>
</cp:coreProperties>
</file>