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35" yWindow="3750" windowWidth="12120" windowHeight="9090"/>
  </bookViews>
  <sheets>
    <sheet name="Table 35 - On campus HCT and FT" sheetId="1" r:id="rId1"/>
    <sheet name="data" sheetId="2" state="hidden" r:id="rId2"/>
  </sheets>
  <definedNames>
    <definedName name="_xlnm.Print_Area" localSheetId="0">'Table 35 - On campus HCT and FT'!$A$1:$I$97</definedName>
  </definedNames>
  <calcPr calcId="125725"/>
</workbook>
</file>

<file path=xl/calcChain.xml><?xml version="1.0" encoding="utf-8"?>
<calcChain xmlns="http://schemas.openxmlformats.org/spreadsheetml/2006/main">
  <c r="A2" i="1"/>
  <c r="I97"/>
  <c r="A54"/>
  <c r="A90"/>
  <c r="B90"/>
  <c r="C90"/>
  <c r="D90"/>
  <c r="E90"/>
  <c r="F90"/>
  <c r="G90"/>
  <c r="H90"/>
  <c r="I90"/>
  <c r="G89"/>
  <c r="F89"/>
  <c r="E89"/>
  <c r="D89"/>
  <c r="C89"/>
  <c r="I89" s="1"/>
  <c r="B89"/>
  <c r="A89"/>
  <c r="H89"/>
  <c r="A63"/>
  <c r="D63"/>
  <c r="E63"/>
  <c r="F63"/>
  <c r="G63"/>
  <c r="H63"/>
  <c r="I63"/>
  <c r="D64"/>
  <c r="E64"/>
  <c r="F64"/>
  <c r="G64"/>
  <c r="H64"/>
  <c r="I64"/>
  <c r="A65"/>
  <c r="B65"/>
  <c r="C65"/>
  <c r="D65"/>
  <c r="E65"/>
  <c r="F65"/>
  <c r="G65"/>
  <c r="H65"/>
  <c r="I65"/>
  <c r="A66"/>
  <c r="B66"/>
  <c r="C66"/>
  <c r="D66"/>
  <c r="E66"/>
  <c r="F66"/>
  <c r="G66"/>
  <c r="H66"/>
  <c r="I66"/>
  <c r="A67"/>
  <c r="B67"/>
  <c r="C67"/>
  <c r="D67"/>
  <c r="E67"/>
  <c r="F67"/>
  <c r="G67"/>
  <c r="H67"/>
  <c r="I67"/>
  <c r="A68"/>
  <c r="B68"/>
  <c r="C68"/>
  <c r="D68"/>
  <c r="E68"/>
  <c r="F68"/>
  <c r="G68"/>
  <c r="H68"/>
  <c r="I68"/>
  <c r="A69"/>
  <c r="B69"/>
  <c r="C69"/>
  <c r="D69"/>
  <c r="E69"/>
  <c r="F69"/>
  <c r="G69"/>
  <c r="H69"/>
  <c r="I69"/>
  <c r="A70"/>
  <c r="B70"/>
  <c r="C70"/>
  <c r="D70"/>
  <c r="E70"/>
  <c r="F70"/>
  <c r="G70"/>
  <c r="H70"/>
  <c r="I70"/>
  <c r="A71"/>
  <c r="B71"/>
  <c r="C71"/>
  <c r="D71"/>
  <c r="E71"/>
  <c r="F71"/>
  <c r="G71"/>
  <c r="H71"/>
  <c r="I71"/>
  <c r="A72"/>
  <c r="B72"/>
  <c r="C72"/>
  <c r="D72"/>
  <c r="E72"/>
  <c r="F72"/>
  <c r="G72"/>
  <c r="H72"/>
  <c r="I72"/>
  <c r="A73"/>
  <c r="B73"/>
  <c r="C73"/>
  <c r="D73"/>
  <c r="E73"/>
  <c r="F73"/>
  <c r="G73"/>
  <c r="H73"/>
  <c r="I73"/>
  <c r="A74"/>
  <c r="B74"/>
  <c r="C74"/>
  <c r="D74"/>
  <c r="E74"/>
  <c r="F74"/>
  <c r="G74"/>
  <c r="H74"/>
  <c r="I74"/>
  <c r="A75"/>
  <c r="B75"/>
  <c r="C75"/>
  <c r="D75"/>
  <c r="E75"/>
  <c r="F75"/>
  <c r="G75"/>
  <c r="H75"/>
  <c r="I75"/>
  <c r="A76"/>
  <c r="B76"/>
  <c r="C76"/>
  <c r="D76"/>
  <c r="E76"/>
  <c r="F76"/>
  <c r="G76"/>
  <c r="H76"/>
  <c r="I76"/>
  <c r="A77"/>
  <c r="B77"/>
  <c r="C77"/>
  <c r="D77"/>
  <c r="E77"/>
  <c r="F77"/>
  <c r="G77"/>
  <c r="H77"/>
  <c r="I77"/>
  <c r="A78"/>
  <c r="B78"/>
  <c r="C78"/>
  <c r="D78"/>
  <c r="E78"/>
  <c r="F78"/>
  <c r="G78"/>
  <c r="H78"/>
  <c r="I78"/>
  <c r="A79"/>
  <c r="B79"/>
  <c r="C79"/>
  <c r="D79"/>
  <c r="E79"/>
  <c r="F79"/>
  <c r="G79"/>
  <c r="H79"/>
  <c r="I79"/>
  <c r="A80"/>
  <c r="B80"/>
  <c r="C80"/>
  <c r="D80"/>
  <c r="E80"/>
  <c r="F80"/>
  <c r="G80"/>
  <c r="H80"/>
  <c r="I80"/>
  <c r="A81"/>
  <c r="B81"/>
  <c r="C81"/>
  <c r="D81"/>
  <c r="E81"/>
  <c r="F81"/>
  <c r="G81"/>
  <c r="H81"/>
  <c r="I81"/>
  <c r="A82"/>
  <c r="B82"/>
  <c r="C82"/>
  <c r="D82"/>
  <c r="E82"/>
  <c r="F82"/>
  <c r="G82"/>
  <c r="H82"/>
  <c r="I82"/>
  <c r="A83"/>
  <c r="B83"/>
  <c r="C83"/>
  <c r="D83"/>
  <c r="E83"/>
  <c r="F83"/>
  <c r="G83"/>
  <c r="H83"/>
  <c r="I83"/>
  <c r="A84"/>
  <c r="B84"/>
  <c r="C84"/>
  <c r="D84"/>
  <c r="E84"/>
  <c r="F84"/>
  <c r="G84"/>
  <c r="H84"/>
  <c r="I84"/>
  <c r="G62"/>
  <c r="F62"/>
  <c r="E62"/>
  <c r="D62"/>
  <c r="C62"/>
  <c r="I62" s="1"/>
  <c r="B62"/>
  <c r="H62" s="1"/>
  <c r="A62"/>
  <c r="A28"/>
  <c r="B28"/>
  <c r="C28"/>
  <c r="D28"/>
  <c r="E28"/>
  <c r="F28"/>
  <c r="G28"/>
  <c r="H28"/>
  <c r="I28"/>
  <c r="A29"/>
  <c r="B29"/>
  <c r="C29"/>
  <c r="D29"/>
  <c r="E29"/>
  <c r="F29"/>
  <c r="G29"/>
  <c r="H29"/>
  <c r="I29"/>
  <c r="A30"/>
  <c r="B30"/>
  <c r="C30"/>
  <c r="D30"/>
  <c r="E30"/>
  <c r="F30"/>
  <c r="G30"/>
  <c r="H30"/>
  <c r="I30"/>
  <c r="A31"/>
  <c r="B31"/>
  <c r="C31"/>
  <c r="D31"/>
  <c r="E31"/>
  <c r="F31"/>
  <c r="G31"/>
  <c r="H31"/>
  <c r="I31"/>
  <c r="A32"/>
  <c r="B32"/>
  <c r="C32"/>
  <c r="D32"/>
  <c r="E32"/>
  <c r="F32"/>
  <c r="G32"/>
  <c r="H32"/>
  <c r="I32"/>
  <c r="A33"/>
  <c r="B33"/>
  <c r="C33"/>
  <c r="D33"/>
  <c r="E33"/>
  <c r="F33"/>
  <c r="G33"/>
  <c r="H33"/>
  <c r="I33"/>
  <c r="A34"/>
  <c r="B34"/>
  <c r="C34"/>
  <c r="D34"/>
  <c r="E34"/>
  <c r="F34"/>
  <c r="G34"/>
  <c r="H34"/>
  <c r="I34"/>
  <c r="A35"/>
  <c r="B35"/>
  <c r="C35"/>
  <c r="D35"/>
  <c r="E35"/>
  <c r="F35"/>
  <c r="G35"/>
  <c r="H35"/>
  <c r="I35"/>
  <c r="A36"/>
  <c r="B36"/>
  <c r="C36"/>
  <c r="D36"/>
  <c r="E36"/>
  <c r="F36"/>
  <c r="G36"/>
  <c r="H36"/>
  <c r="I36"/>
  <c r="A37"/>
  <c r="B37"/>
  <c r="C37"/>
  <c r="D37"/>
  <c r="E37"/>
  <c r="F37"/>
  <c r="G37"/>
  <c r="H37"/>
  <c r="I37"/>
  <c r="A38"/>
  <c r="B38"/>
  <c r="C38"/>
  <c r="D38"/>
  <c r="E38"/>
  <c r="F38"/>
  <c r="G38"/>
  <c r="H38"/>
  <c r="I38"/>
  <c r="A39"/>
  <c r="B39"/>
  <c r="C39"/>
  <c r="D39"/>
  <c r="E39"/>
  <c r="F39"/>
  <c r="G39"/>
  <c r="H39"/>
  <c r="I39"/>
  <c r="A40"/>
  <c r="B40"/>
  <c r="C40"/>
  <c r="D40"/>
  <c r="E40"/>
  <c r="F40"/>
  <c r="H40" s="1"/>
  <c r="G40"/>
  <c r="A41"/>
  <c r="B41"/>
  <c r="C41"/>
  <c r="D41"/>
  <c r="E41"/>
  <c r="F41"/>
  <c r="G41"/>
  <c r="H41"/>
  <c r="I41"/>
  <c r="A42"/>
  <c r="B42"/>
  <c r="C42"/>
  <c r="D42"/>
  <c r="E42"/>
  <c r="F42"/>
  <c r="G42"/>
  <c r="H42"/>
  <c r="I42"/>
  <c r="A43"/>
  <c r="B43"/>
  <c r="C43"/>
  <c r="D43"/>
  <c r="E43"/>
  <c r="F43"/>
  <c r="G43"/>
  <c r="H43"/>
  <c r="I43"/>
  <c r="A44"/>
  <c r="B44"/>
  <c r="C44"/>
  <c r="D44"/>
  <c r="E44"/>
  <c r="F44"/>
  <c r="G44"/>
  <c r="H44"/>
  <c r="I44"/>
  <c r="A45"/>
  <c r="B45"/>
  <c r="C45"/>
  <c r="D45"/>
  <c r="E45"/>
  <c r="F45"/>
  <c r="G45"/>
  <c r="H45"/>
  <c r="I45"/>
  <c r="A46"/>
  <c r="B46"/>
  <c r="C46"/>
  <c r="D46"/>
  <c r="E46"/>
  <c r="F46"/>
  <c r="H46" s="1"/>
  <c r="G46"/>
  <c r="A47"/>
  <c r="B47"/>
  <c r="C47"/>
  <c r="D47"/>
  <c r="E47"/>
  <c r="F47"/>
  <c r="G47"/>
  <c r="H47"/>
  <c r="I47"/>
  <c r="G27"/>
  <c r="F27"/>
  <c r="E27"/>
  <c r="D27"/>
  <c r="C27"/>
  <c r="I27" s="1"/>
  <c r="B27"/>
  <c r="H27" s="1"/>
  <c r="A27"/>
  <c r="B10"/>
  <c r="C10"/>
  <c r="D10"/>
  <c r="E10"/>
  <c r="F10"/>
  <c r="G10"/>
  <c r="H10"/>
  <c r="I10"/>
  <c r="B11"/>
  <c r="C11"/>
  <c r="D11"/>
  <c r="E11"/>
  <c r="F11"/>
  <c r="G11"/>
  <c r="H11"/>
  <c r="I11"/>
  <c r="B12"/>
  <c r="C12"/>
  <c r="D12"/>
  <c r="E12"/>
  <c r="F12"/>
  <c r="G12"/>
  <c r="H12"/>
  <c r="I12"/>
  <c r="B13"/>
  <c r="C13"/>
  <c r="D13"/>
  <c r="E13"/>
  <c r="F13"/>
  <c r="G13"/>
  <c r="I13" s="1"/>
  <c r="H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B17"/>
  <c r="C17"/>
  <c r="D17"/>
  <c r="E17"/>
  <c r="F17"/>
  <c r="G17"/>
  <c r="H17"/>
  <c r="I17"/>
  <c r="B18"/>
  <c r="C18"/>
  <c r="D18"/>
  <c r="E18"/>
  <c r="F18"/>
  <c r="G18"/>
  <c r="H18"/>
  <c r="I18"/>
  <c r="B19"/>
  <c r="C19"/>
  <c r="D19"/>
  <c r="E19"/>
  <c r="F19"/>
  <c r="G19"/>
  <c r="H19"/>
  <c r="I19"/>
  <c r="B20"/>
  <c r="C20"/>
  <c r="D20"/>
  <c r="E20"/>
  <c r="F20"/>
  <c r="G20"/>
  <c r="H20"/>
  <c r="I20"/>
  <c r="B21"/>
  <c r="C21"/>
  <c r="D21"/>
  <c r="E21"/>
  <c r="F21"/>
  <c r="G21"/>
  <c r="H21"/>
  <c r="I21"/>
  <c r="A10"/>
  <c r="A11"/>
  <c r="A12"/>
  <c r="A13"/>
  <c r="A14"/>
  <c r="A15"/>
  <c r="A16"/>
  <c r="A17"/>
  <c r="A18"/>
  <c r="A19"/>
  <c r="A20"/>
  <c r="A21"/>
  <c r="B9"/>
  <c r="C9"/>
  <c r="D9"/>
  <c r="E9"/>
  <c r="F9"/>
  <c r="G9"/>
  <c r="A9"/>
  <c r="I40" l="1"/>
  <c r="H9"/>
  <c r="I46"/>
  <c r="I9"/>
  <c r="C85"/>
  <c r="D85"/>
  <c r="E85"/>
  <c r="F85"/>
  <c r="G85"/>
  <c r="B85"/>
  <c r="I85" l="1"/>
  <c r="G23"/>
  <c r="C23"/>
  <c r="E23"/>
  <c r="C91"/>
  <c r="E91"/>
  <c r="E93" s="1"/>
  <c r="G91"/>
  <c r="F23"/>
  <c r="B23"/>
  <c r="D23"/>
  <c r="B91"/>
  <c r="D91"/>
  <c r="D93" s="1"/>
  <c r="F91"/>
  <c r="G93"/>
  <c r="F93"/>
  <c r="C48"/>
  <c r="C93"/>
  <c r="B48"/>
  <c r="B93"/>
  <c r="B50" l="1"/>
  <c r="C50"/>
  <c r="C95" s="1"/>
  <c r="H91"/>
  <c r="E50"/>
  <c r="D50"/>
  <c r="D95" s="1"/>
  <c r="F50"/>
  <c r="F95" s="1"/>
  <c r="G50"/>
  <c r="H85"/>
  <c r="I91"/>
  <c r="I93" s="1"/>
  <c r="H48"/>
  <c r="I23"/>
  <c r="E95"/>
  <c r="B95"/>
  <c r="G95"/>
  <c r="H23"/>
  <c r="I48"/>
  <c r="I50" l="1"/>
  <c r="I95" s="1"/>
  <c r="H93"/>
  <c r="H50"/>
  <c r="H95" l="1"/>
</calcChain>
</file>

<file path=xl/sharedStrings.xml><?xml version="1.0" encoding="utf-8"?>
<sst xmlns="http://schemas.openxmlformats.org/spreadsheetml/2006/main" count="194" uniqueCount="102">
  <si>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</si>
  <si>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</si>
  <si>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</si>
  <si>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</si>
  <si>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</si>
  <si>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</si>
  <si>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</si>
  <si>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</si>
  <si>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</si>
  <si>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</si>
  <si>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</si>
  <si>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</si>
  <si>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SOURCE:  DHE02, Supplement to the IPEDS EF</t>
  </si>
  <si>
    <t>PRIVATE NOT-FOR-PROFIT (INDEPENDENT)  BACCALAUREATE AND HIGHER DEGREE-GRANTING INSTITUTIONS</t>
  </si>
  <si>
    <t>PRIVATE NOT-FOR-PROFIT (INDEPENDENT) CERTIFICATE AND ASSOCIATE DEGREE-GRANTING INSTITUTIONS</t>
  </si>
  <si>
    <t>PRIVATE NOT-FOR-PROFIT (INDEPENDENT) TOTAL</t>
  </si>
  <si>
    <t>STATE TOTAL</t>
  </si>
  <si>
    <t>N/A indicates that data are not available.</t>
  </si>
  <si>
    <t>TABLE 35</t>
  </si>
  <si>
    <t>TABLE 36</t>
  </si>
  <si>
    <t>SOURCE:  DHE02, Supplement to the IPEDS EF (FTE); Enhanced Missouri Student Achievement Study (headcount)</t>
  </si>
  <si>
    <t>sectorshrt</t>
  </si>
  <si>
    <t>Institution</t>
  </si>
  <si>
    <t>UG_OC_HC</t>
  </si>
  <si>
    <t>UG_FTE</t>
  </si>
  <si>
    <t>GR_OC_HC</t>
  </si>
  <si>
    <t>GR_FTE</t>
  </si>
  <si>
    <t>FP_OC_HC</t>
  </si>
  <si>
    <t>FP_FTE</t>
  </si>
  <si>
    <t>TOT_OC_HC</t>
  </si>
  <si>
    <t>TOT_OC_FTE</t>
  </si>
  <si>
    <t>updated</t>
  </si>
  <si>
    <t>2Y</t>
  </si>
  <si>
    <t>Crowder College</t>
  </si>
  <si>
    <t>East Central College</t>
  </si>
  <si>
    <t>Jefferson College</t>
  </si>
  <si>
    <t>Linn State Technical College</t>
  </si>
  <si>
    <t>Metro. CC-Blue River</t>
  </si>
  <si>
    <t>Metro. CC-Business &amp; Technology</t>
  </si>
  <si>
    <t>Metro. CC-Longview</t>
  </si>
  <si>
    <t>Metro. CC-Maple Woods</t>
  </si>
  <si>
    <t>Metro. CC-Penn Valley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</si>
  <si>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</si>
  <si>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</si>
  <si>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</si>
  <si>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</si>
  <si>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</si>
  <si>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</si>
  <si>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CC-Florissant Valley</t>
  </si>
  <si>
    <t>St. Louis CC-ForeSt Park</t>
  </si>
  <si>
    <t>St. Louis CC-Meramec</t>
  </si>
  <si>
    <t>St. Louis CC-Wildwood</t>
  </si>
  <si>
    <t>State Fair Community College</t>
  </si>
  <si>
    <t>Three Rivers Community College</t>
  </si>
  <si>
    <t>_Sector Subtotal</t>
  </si>
  <si>
    <t>4Y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</si>
  <si>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</si>
  <si>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</si>
  <si>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</si>
  <si>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</si>
  <si>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</si>
  <si>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</si>
  <si>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</si>
  <si>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</si>
  <si>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</si>
  <si>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</si>
  <si>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</si>
  <si>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</si>
  <si>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</si>
  <si>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I2</t>
  </si>
  <si>
    <t>Cottey College</t>
  </si>
  <si>
    <t>Wentworth Military Academy</t>
  </si>
  <si>
    <t>I4</t>
  </si>
  <si>
    <t>Avila University</t>
  </si>
  <si>
    <t>Central Methodist University-CLAS</t>
  </si>
  <si>
    <t>Central Methodist University-GRES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</si>
  <si>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</si>
  <si>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</si>
  <si>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</si>
  <si>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</si>
  <si>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</si>
  <si>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</si>
  <si>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</si>
  <si>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</si>
  <si>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</si>
  <si>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</si>
  <si>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</si>
  <si>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</si>
  <si>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</si>
  <si>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</si>
  <si>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</si>
  <si>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</si>
  <si>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</si>
  <si>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</si>
  <si>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</si>
  <si>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</si>
  <si>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</si>
  <si>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ST</t>
  </si>
  <si>
    <t>_State Total</t>
  </si>
  <si>
    <t>calyear</t>
  </si>
  <si>
    <t>Updated</t>
  </si>
  <si>
    <t>Central Methodist University-CGES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</si>
</sst>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4">
    <font>
      <sz val="7"/>
      <name val="Times New Roman"/>
    </font>
    <font>
      <sz val="11"/>
      <color theme="1"/>
      <name val="Calibri"/>
      <family val="2"/>
      <scheme val="minor"/>
    </font>
    <font>
      <sz val="7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3" fillId="0" borderId="0" applyFont="0" applyFill="0" applyBorder="0" applyAlignment="0" applyProtection="0"/>
  </cellStyleXfs>
  <cellXfs count="30">
    <xf numFmtId="0" fontId="2" fillId="0" borderId="0" xfId="0" applyNumberFormat="1" applyFont="1" applyAlignment="1" applyProtection="1">
      <protection locked="0"/>
    </xf>
    <xf numFmtId="0" fontId="3" fillId="0" borderId="0" xfId="0" applyFont="1" applyFill="1" applyAlignment="1"/>
    <xf numFmtId="0" fontId="3" fillId="0" borderId="0" xfId="0" applyNumberFormat="1" applyFont="1" applyFill="1" applyAlignment="1"/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/>
    <xf numFmtId="0" fontId="3" fillId="0" borderId="2" xfId="0" applyNumberFormat="1" applyFont="1" applyFill="1" applyBorder="1" applyAlignment="1"/>
    <xf numFmtId="0" fontId="4" fillId="0" borderId="0" xfId="0" applyFont="1" applyFill="1" applyAlignment="1">
      <alignment horizontal="left" wrapText="1"/>
    </xf>
    <xf numFmtId="3" fontId="3" fillId="0" borderId="0" xfId="0" applyNumberFormat="1" applyFont="1" applyFill="1" applyAlignment="1"/>
    <xf numFmtId="3" fontId="5" fillId="0" borderId="0" xfId="0" applyNumberFormat="1" applyFont="1" applyFill="1" applyAlignment="1"/>
    <xf numFmtId="1" fontId="3" fillId="0" borderId="0" xfId="0" applyNumberFormat="1" applyFont="1" applyFill="1" applyAlignment="1"/>
    <xf numFmtId="0" fontId="3" fillId="0" borderId="3" xfId="0" applyFont="1" applyFill="1" applyBorder="1" applyAlignment="1"/>
    <xf numFmtId="3" fontId="3" fillId="0" borderId="3" xfId="0" applyNumberFormat="1" applyFont="1" applyFill="1" applyBorder="1" applyAlignment="1"/>
    <xf numFmtId="3" fontId="3" fillId="0" borderId="1" xfId="0" applyNumberFormat="1" applyFont="1" applyFill="1" applyBorder="1" applyAlignment="1">
      <alignment horizontal="centerContinuous"/>
    </xf>
    <xf numFmtId="3" fontId="3" fillId="0" borderId="0" xfId="0" applyNumberFormat="1" applyFont="1" applyFill="1" applyAlignment="1">
      <alignment horizontal="center"/>
    </xf>
    <xf numFmtId="3" fontId="3" fillId="0" borderId="2" xfId="0" applyNumberFormat="1" applyFont="1" applyFill="1" applyBorder="1" applyAlignment="1"/>
    <xf numFmtId="0" fontId="3" fillId="0" borderId="0" xfId="0" applyFont="1" applyFill="1" applyAlignment="1">
      <alignment horizontal="left" wrapText="1"/>
    </xf>
    <xf numFmtId="0" fontId="3" fillId="0" borderId="1" xfId="0" applyNumberFormat="1" applyFont="1" applyFill="1" applyBorder="1" applyAlignme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left" indent="1"/>
    </xf>
    <xf numFmtId="0" fontId="0" fillId="0" borderId="0" xfId="0"/>
    <xf numFmtId="14" fontId="0" fillId="0" borderId="0" xfId="0" applyNumberFormat="1"/>
    <xf numFmtId="164" fontId="3" fillId="0" borderId="0" xfId="76" applyNumberFormat="1" applyFont="1" applyFill="1" applyAlignment="1"/>
    <xf numFmtId="14" fontId="3" fillId="0" borderId="0" xfId="0" applyNumberFormat="1" applyFont="1" applyFill="1" applyAlignment="1"/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 applyProtection="1">
      <alignment wrapText="1"/>
      <protection locked="0"/>
    </xf>
    <xf numFmtId="0" fontId="3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 applyProtection="1">
      <alignment horizontal="left" wrapText="1"/>
      <protection locked="0"/>
    </xf>
  </cellXfs>
  <cellStyles count="77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76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10" xfId="75"/>
    <cellStyle name="Normal 2 2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te 10" xfId="52"/>
    <cellStyle name="Note 11" xfId="48"/>
    <cellStyle name="Note 12" xfId="46"/>
    <cellStyle name="Note 13" xfId="53"/>
    <cellStyle name="Note 14" xfId="54"/>
    <cellStyle name="Note 15" xfId="51"/>
    <cellStyle name="Note 16" xfId="55"/>
    <cellStyle name="Note 17" xfId="47"/>
    <cellStyle name="Note 18" xfId="49"/>
    <cellStyle name="Note 19" xfId="58"/>
    <cellStyle name="Note 2" xfId="44"/>
    <cellStyle name="Note 20" xfId="59"/>
    <cellStyle name="Note 21" xfId="60"/>
    <cellStyle name="Note 22" xfId="61"/>
    <cellStyle name="Note 23" xfId="62"/>
    <cellStyle name="Note 24" xfId="63"/>
    <cellStyle name="Note 25" xfId="64"/>
    <cellStyle name="Note 26" xfId="65"/>
    <cellStyle name="Note 27" xfId="66"/>
    <cellStyle name="Note 3" xfId="42"/>
    <cellStyle name="Note 4" xfId="41"/>
    <cellStyle name="Note 5" xfId="43"/>
    <cellStyle name="Note 6" xfId="45"/>
    <cellStyle name="Note 7" xfId="57"/>
    <cellStyle name="Note 8" xfId="50"/>
    <cellStyle name="Note 9" xfId="5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99"/>
  <sheetViews>
    <sheetView tabSelected="1" showOutlineSymbols="0" topLeftCell="A46" zoomScaleNormal="100" workbookViewId="0">
      <selection activeCell="D64" sqref="D64"/>
    </sheetView>
  </sheetViews>
  <sheetFormatPr defaultRowHeight="11.25"/>
  <cols>
    <col min="1" max="1" width="45.19921875" style="2" customWidth="1"/>
    <col min="2" max="3" width="10.796875" style="2" customWidth="1"/>
    <col min="4" max="5" width="13" style="2" customWidth="1"/>
    <col min="6" max="9" width="10.796875" style="2" customWidth="1"/>
    <col min="10" max="10" width="6.796875" style="2" customWidth="1"/>
    <col min="11" max="16384" width="9.59765625" style="2"/>
  </cols>
  <sheetData>
    <row r="1" spans="1:10" ht="12.75" customHeight="1">
      <c r="A1" s="1" t="s">
        <v>18</v>
      </c>
    </row>
    <row r="2" spans="1:10" ht="26.25" customHeight="1">
      <c r="A2" s="26" t="str">
        <f>CONCATENATE("ON-CAMPUS/IN-DISTRICT HEADCOUNT AND FULL-TIME EQUIVALENT (FTE) ENROLLMENT AT PUBLIC INSTITUTIONS,  BY STUDENT LEVEL, FALL ",data!I2)</f>
        <v>ON-CAMPUS/IN-DISTRICT HEADCOUNT AND FULL-TIME EQUIVALENT (FTE) ENROLLMENT AT PUBLIC INSTITUTIONS,  BY STUDENT LEVEL, FALL 2010</v>
      </c>
      <c r="B2" s="27"/>
      <c r="C2" s="27"/>
      <c r="D2" s="27"/>
      <c r="E2" s="27"/>
      <c r="F2" s="27"/>
      <c r="G2" s="27"/>
      <c r="H2" s="27"/>
      <c r="I2" s="27"/>
    </row>
    <row r="3" spans="1:10" ht="12.75" customHeight="1" thickBot="1">
      <c r="A3" s="1"/>
      <c r="B3" s="1"/>
      <c r="C3" s="1"/>
      <c r="D3" s="1"/>
      <c r="E3" s="1"/>
      <c r="F3" s="1"/>
      <c r="G3" s="1"/>
      <c r="H3" s="1"/>
      <c r="I3" s="1"/>
    </row>
    <row r="4" spans="1:10" ht="12.75" customHeight="1" thickTop="1">
      <c r="A4" s="3"/>
      <c r="B4" s="4" t="s">
        <v>0</v>
      </c>
      <c r="C4" s="4"/>
      <c r="D4" s="4" t="s">
        <v>1</v>
      </c>
      <c r="E4" s="4"/>
      <c r="F4" s="4" t="s">
        <v>2</v>
      </c>
      <c r="G4" s="4"/>
      <c r="H4" s="4" t="s">
        <v>3</v>
      </c>
      <c r="I4" s="4"/>
    </row>
    <row r="5" spans="1:10" ht="12.75" customHeight="1">
      <c r="B5" s="5" t="s">
        <v>4</v>
      </c>
      <c r="D5" s="5" t="s">
        <v>4</v>
      </c>
      <c r="F5" s="5" t="s">
        <v>4</v>
      </c>
      <c r="H5" s="5" t="s">
        <v>4</v>
      </c>
    </row>
    <row r="6" spans="1:10" ht="12.75" customHeight="1">
      <c r="A6" s="1" t="s">
        <v>5</v>
      </c>
      <c r="B6" s="6" t="s">
        <v>6</v>
      </c>
      <c r="C6" s="6" t="s">
        <v>7</v>
      </c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6" t="s">
        <v>7</v>
      </c>
    </row>
    <row r="7" spans="1:10" ht="12.75" customHeight="1">
      <c r="A7" s="7"/>
      <c r="B7" s="8"/>
      <c r="C7" s="8"/>
      <c r="D7" s="8"/>
      <c r="E7" s="8"/>
      <c r="F7" s="8"/>
      <c r="G7" s="8"/>
      <c r="H7" s="8"/>
      <c r="I7" s="8"/>
    </row>
    <row r="8" spans="1:10" ht="22.5">
      <c r="A8" s="9" t="s">
        <v>8</v>
      </c>
      <c r="B8" s="1"/>
      <c r="C8" s="1"/>
      <c r="D8" s="1"/>
      <c r="E8" s="1"/>
      <c r="F8" s="1"/>
      <c r="G8" s="1"/>
      <c r="H8" s="10"/>
    </row>
    <row r="9" spans="1:10" ht="12.75" customHeight="1">
      <c r="A9" s="1" t="str">
        <f>data!A24</f>
        <v>Harris-Stowe State University</v>
      </c>
      <c r="B9" s="24">
        <f>data!B24</f>
        <v>1666</v>
      </c>
      <c r="C9" s="24">
        <f>data!C24</f>
        <v>1320.7333332999999</v>
      </c>
      <c r="D9" s="24">
        <f>data!D24</f>
        <v>0</v>
      </c>
      <c r="E9" s="24">
        <f>data!E24</f>
        <v>0</v>
      </c>
      <c r="F9" s="24">
        <f>data!F24</f>
        <v>50</v>
      </c>
      <c r="G9" s="24">
        <f>data!G24</f>
        <v>31.583333332999999</v>
      </c>
      <c r="H9" s="24">
        <f>SUM(B9,D9,F9)</f>
        <v>1716</v>
      </c>
      <c r="I9" s="24">
        <f>SUM(C9,E9,G9)</f>
        <v>1352.3166666329998</v>
      </c>
    </row>
    <row r="10" spans="1:10" ht="12.75" customHeight="1">
      <c r="A10" s="1" t="str">
        <f>data!A25</f>
        <v>Lincoln University</v>
      </c>
      <c r="B10" s="24">
        <f>data!B25</f>
        <v>2586</v>
      </c>
      <c r="C10" s="24">
        <f>data!C25</f>
        <v>2160.2666666999999</v>
      </c>
      <c r="D10" s="24">
        <f>data!D25</f>
        <v>0</v>
      </c>
      <c r="E10" s="24">
        <f>data!E25</f>
        <v>0</v>
      </c>
      <c r="F10" s="24">
        <f>data!F25</f>
        <v>190</v>
      </c>
      <c r="G10" s="24">
        <f>data!G25</f>
        <v>100.16666667</v>
      </c>
      <c r="H10" s="24">
        <f t="shared" ref="H10:H21" si="0">SUM(B10,D10,F10)</f>
        <v>2776</v>
      </c>
      <c r="I10" s="24">
        <f t="shared" ref="I10:I21" si="1">SUM(C10,E10,G10)</f>
        <v>2260.4333333699997</v>
      </c>
    </row>
    <row r="11" spans="1:10" ht="12.75" customHeight="1">
      <c r="A11" s="1" t="str">
        <f>data!A26</f>
        <v>Missouri Southern State University</v>
      </c>
      <c r="B11" s="24">
        <f>data!B26</f>
        <v>4248</v>
      </c>
      <c r="C11" s="24">
        <f>data!C26</f>
        <v>3612.7</v>
      </c>
      <c r="D11" s="24">
        <f>data!D26</f>
        <v>0</v>
      </c>
      <c r="E11" s="24">
        <f>data!E26</f>
        <v>0</v>
      </c>
      <c r="F11" s="24">
        <f>data!F26</f>
        <v>113</v>
      </c>
      <c r="G11" s="24">
        <f>data!G26</f>
        <v>75.666666667000001</v>
      </c>
      <c r="H11" s="24">
        <f t="shared" si="0"/>
        <v>4361</v>
      </c>
      <c r="I11" s="24">
        <f t="shared" si="1"/>
        <v>3688.3666666669997</v>
      </c>
    </row>
    <row r="12" spans="1:10" ht="12.75" customHeight="1">
      <c r="A12" s="1" t="str">
        <f>data!A27</f>
        <v>Missouri State University</v>
      </c>
      <c r="B12" s="24">
        <f>data!B27</f>
        <v>14974</v>
      </c>
      <c r="C12" s="24">
        <f>data!C27</f>
        <v>13494</v>
      </c>
      <c r="D12" s="24">
        <f>data!D27</f>
        <v>0</v>
      </c>
      <c r="E12" s="24">
        <f>data!E27</f>
        <v>0</v>
      </c>
      <c r="F12" s="24">
        <f>data!F27</f>
        <v>2516</v>
      </c>
      <c r="G12" s="24">
        <f>data!G27</f>
        <v>1811.9166667</v>
      </c>
      <c r="H12" s="24">
        <f t="shared" si="0"/>
        <v>17490</v>
      </c>
      <c r="I12" s="24">
        <f t="shared" si="1"/>
        <v>15305.916666699999</v>
      </c>
      <c r="J12" s="12"/>
    </row>
    <row r="13" spans="1:10" ht="12.75" customHeight="1">
      <c r="A13" s="1" t="str">
        <f>data!A28</f>
        <v>Missouri University of Science and Technology</v>
      </c>
      <c r="B13" s="24">
        <f>data!B28</f>
        <v>5380</v>
      </c>
      <c r="C13" s="24">
        <f>data!C28</f>
        <v>5066.7333332999997</v>
      </c>
      <c r="D13" s="24">
        <f>data!D28</f>
        <v>0</v>
      </c>
      <c r="E13" s="24">
        <f>data!E28</f>
        <v>0</v>
      </c>
      <c r="F13" s="24">
        <f>data!F28</f>
        <v>1139</v>
      </c>
      <c r="G13" s="24">
        <f>data!G28</f>
        <v>794.79166667000004</v>
      </c>
      <c r="H13" s="24">
        <f t="shared" si="0"/>
        <v>6519</v>
      </c>
      <c r="I13" s="24">
        <f t="shared" si="1"/>
        <v>5861.52499997</v>
      </c>
      <c r="J13" s="12"/>
    </row>
    <row r="14" spans="1:10" ht="12.75" customHeight="1">
      <c r="A14" s="1" t="str">
        <f>data!A29</f>
        <v>Missouri Western State University</v>
      </c>
      <c r="B14" s="24">
        <f>data!B29</f>
        <v>5210</v>
      </c>
      <c r="C14" s="24">
        <f>data!C29</f>
        <v>4102.9333333000004</v>
      </c>
      <c r="D14" s="24">
        <f>data!D29</f>
        <v>0</v>
      </c>
      <c r="E14" s="24">
        <f>data!E29</f>
        <v>0</v>
      </c>
      <c r="F14" s="24">
        <f>data!F29</f>
        <v>103</v>
      </c>
      <c r="G14" s="24">
        <f>data!G29</f>
        <v>49.833333332999999</v>
      </c>
      <c r="H14" s="24">
        <f t="shared" si="0"/>
        <v>5313</v>
      </c>
      <c r="I14" s="24">
        <f t="shared" si="1"/>
        <v>4152.7666666330006</v>
      </c>
      <c r="J14" s="12"/>
    </row>
    <row r="15" spans="1:10" ht="12.75" customHeight="1">
      <c r="A15" s="1" t="str">
        <f>data!A30</f>
        <v>Northwest Missouri State University</v>
      </c>
      <c r="B15" s="24">
        <f>data!B30</f>
        <v>5825</v>
      </c>
      <c r="C15" s="24">
        <f>data!C30</f>
        <v>5301.8666666999998</v>
      </c>
      <c r="D15" s="24">
        <f>data!D30</f>
        <v>0</v>
      </c>
      <c r="E15" s="24">
        <f>data!E30</f>
        <v>0</v>
      </c>
      <c r="F15" s="24">
        <f>data!F30</f>
        <v>890</v>
      </c>
      <c r="G15" s="24">
        <f>data!G30</f>
        <v>475.58333333000002</v>
      </c>
      <c r="H15" s="24">
        <f t="shared" si="0"/>
        <v>6715</v>
      </c>
      <c r="I15" s="24">
        <f t="shared" si="1"/>
        <v>5777.4500000299995</v>
      </c>
      <c r="J15" s="12"/>
    </row>
    <row r="16" spans="1:10" ht="12.75" customHeight="1">
      <c r="A16" s="1" t="str">
        <f>data!A31</f>
        <v>Southeast Missouri State University</v>
      </c>
      <c r="B16" s="24">
        <f>data!B31</f>
        <v>7669</v>
      </c>
      <c r="C16" s="24">
        <f>data!C31</f>
        <v>7011.9666667000001</v>
      </c>
      <c r="D16" s="24">
        <f>data!D31</f>
        <v>0</v>
      </c>
      <c r="E16" s="24">
        <f>data!E31</f>
        <v>0</v>
      </c>
      <c r="F16" s="24">
        <f>data!F31</f>
        <v>590</v>
      </c>
      <c r="G16" s="24">
        <f>data!G31</f>
        <v>349.83333333000002</v>
      </c>
      <c r="H16" s="24">
        <f t="shared" si="0"/>
        <v>8259</v>
      </c>
      <c r="I16" s="24">
        <f t="shared" si="1"/>
        <v>7361.8000000299999</v>
      </c>
      <c r="J16" s="12"/>
    </row>
    <row r="17" spans="1:12" ht="12.75" customHeight="1">
      <c r="A17" s="1" t="str">
        <f>data!A32</f>
        <v>Truman State University</v>
      </c>
      <c r="B17" s="24">
        <f>data!B32</f>
        <v>5673</v>
      </c>
      <c r="C17" s="24">
        <f>data!C32</f>
        <v>5380.8333333</v>
      </c>
      <c r="D17" s="24">
        <f>data!D32</f>
        <v>0</v>
      </c>
      <c r="E17" s="24">
        <f>data!E32</f>
        <v>0</v>
      </c>
      <c r="F17" s="24">
        <f>data!F32</f>
        <v>326</v>
      </c>
      <c r="G17" s="24">
        <f>data!G32</f>
        <v>281.25</v>
      </c>
      <c r="H17" s="24">
        <f t="shared" si="0"/>
        <v>5999</v>
      </c>
      <c r="I17" s="24">
        <f t="shared" si="1"/>
        <v>5662.0833333</v>
      </c>
      <c r="J17" s="12"/>
    </row>
    <row r="18" spans="1:12" ht="12.75" customHeight="1">
      <c r="A18" s="1" t="str">
        <f>data!A33</f>
        <v>University of Central Missouri</v>
      </c>
      <c r="B18" s="24">
        <f>data!B33</f>
        <v>7712</v>
      </c>
      <c r="C18" s="24">
        <f>data!C33</f>
        <v>7092.3666666999998</v>
      </c>
      <c r="D18" s="24">
        <f>data!D33</f>
        <v>0</v>
      </c>
      <c r="E18" s="24">
        <f>data!E33</f>
        <v>0</v>
      </c>
      <c r="F18" s="24">
        <f>data!F33</f>
        <v>825</v>
      </c>
      <c r="G18" s="24">
        <f>data!G33</f>
        <v>527.25</v>
      </c>
      <c r="H18" s="24">
        <f t="shared" si="0"/>
        <v>8537</v>
      </c>
      <c r="I18" s="24">
        <f t="shared" si="1"/>
        <v>7619.6166666999998</v>
      </c>
      <c r="J18" s="12"/>
    </row>
    <row r="19" spans="1:12" ht="12.75" customHeight="1">
      <c r="A19" s="1" t="str">
        <f>data!A34</f>
        <v>University of Missouri-Columbia</v>
      </c>
      <c r="B19" s="24">
        <f>data!B34</f>
        <v>24525</v>
      </c>
      <c r="C19" s="24">
        <f>data!C34</f>
        <v>22785.366666999998</v>
      </c>
      <c r="D19" s="24">
        <f>data!D34</f>
        <v>1197</v>
      </c>
      <c r="E19" s="24">
        <f>data!E34</f>
        <v>1174.6333333</v>
      </c>
      <c r="F19" s="24">
        <f>data!F34</f>
        <v>4651</v>
      </c>
      <c r="G19" s="24">
        <f>data!G34</f>
        <v>3063.5833333</v>
      </c>
      <c r="H19" s="24">
        <f t="shared" si="0"/>
        <v>30373</v>
      </c>
      <c r="I19" s="24">
        <f t="shared" si="1"/>
        <v>27023.5833336</v>
      </c>
    </row>
    <row r="20" spans="1:12" ht="12.75" customHeight="1">
      <c r="A20" s="1" t="str">
        <f>data!A35</f>
        <v>University of Missouri-Kansas City</v>
      </c>
      <c r="B20" s="24">
        <f>data!B35</f>
        <v>8452</v>
      </c>
      <c r="C20" s="24">
        <f>data!C35</f>
        <v>7046.6</v>
      </c>
      <c r="D20" s="24">
        <f>data!D35</f>
        <v>1632</v>
      </c>
      <c r="E20" s="24">
        <f>data!E35</f>
        <v>1613.3666667</v>
      </c>
      <c r="F20" s="24">
        <f>data!F35</f>
        <v>3774</v>
      </c>
      <c r="G20" s="24">
        <f>data!G35</f>
        <v>2033.175</v>
      </c>
      <c r="H20" s="24">
        <f t="shared" si="0"/>
        <v>13858</v>
      </c>
      <c r="I20" s="24">
        <f t="shared" si="1"/>
        <v>10693.141666699999</v>
      </c>
      <c r="J20" s="12"/>
      <c r="L20" s="10"/>
    </row>
    <row r="21" spans="1:12" ht="12.75" customHeight="1">
      <c r="A21" s="1" t="str">
        <f>data!A36</f>
        <v>University of Missouri-St Louis</v>
      </c>
      <c r="B21" s="24">
        <f>data!B36</f>
        <v>9327</v>
      </c>
      <c r="C21" s="24">
        <f>data!C36</f>
        <v>6921.8</v>
      </c>
      <c r="D21" s="24">
        <f>data!D36</f>
        <v>171</v>
      </c>
      <c r="E21" s="24">
        <f>data!E36</f>
        <v>171</v>
      </c>
      <c r="F21" s="24">
        <f>data!F36</f>
        <v>3031</v>
      </c>
      <c r="G21" s="24">
        <f>data!G36</f>
        <v>1550.375</v>
      </c>
      <c r="H21" s="24">
        <f t="shared" si="0"/>
        <v>12529</v>
      </c>
      <c r="I21" s="24">
        <f t="shared" si="1"/>
        <v>8643.1749999999993</v>
      </c>
      <c r="J21" s="12"/>
      <c r="L21" s="10"/>
    </row>
    <row r="22" spans="1:12" ht="12.75" customHeight="1">
      <c r="A22" s="1"/>
      <c r="B22" s="24"/>
      <c r="C22" s="24"/>
      <c r="D22" s="24"/>
      <c r="E22" s="24"/>
      <c r="F22" s="24"/>
      <c r="G22" s="24"/>
      <c r="H22" s="24"/>
      <c r="I22" s="24"/>
      <c r="J22" s="12"/>
      <c r="L22" s="10"/>
    </row>
    <row r="23" spans="1:12" ht="12.75" customHeight="1">
      <c r="A23" s="1" t="s">
        <v>9</v>
      </c>
      <c r="B23" s="11">
        <f t="shared" ref="B23:G23" si="2">SUM(B10:B22)</f>
        <v>101581</v>
      </c>
      <c r="C23" s="11">
        <f t="shared" si="2"/>
        <v>89977.433333699999</v>
      </c>
      <c r="D23" s="11">
        <f t="shared" si="2"/>
        <v>3000</v>
      </c>
      <c r="E23" s="11">
        <f t="shared" si="2"/>
        <v>2959</v>
      </c>
      <c r="F23" s="11">
        <f t="shared" si="2"/>
        <v>18148</v>
      </c>
      <c r="G23" s="11">
        <f t="shared" si="2"/>
        <v>11113.425000000001</v>
      </c>
      <c r="H23" s="11">
        <f t="shared" ref="H23" si="3">SUM(B23,D23,F23)</f>
        <v>122729</v>
      </c>
      <c r="I23" s="11">
        <f t="shared" ref="I23" si="4">SUM(C23,E23,G23)</f>
        <v>104049.8583337</v>
      </c>
      <c r="J23" s="12"/>
    </row>
    <row r="24" spans="1:12" ht="12.75" customHeight="1">
      <c r="A24" s="1"/>
      <c r="B24" s="10"/>
      <c r="C24" s="10"/>
      <c r="D24" s="10"/>
      <c r="E24" s="10"/>
      <c r="F24" s="10"/>
      <c r="G24" s="10"/>
      <c r="H24" s="10"/>
      <c r="I24" s="10"/>
      <c r="J24" s="12"/>
    </row>
    <row r="25" spans="1:12" ht="29.1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0"/>
      <c r="J25" s="12"/>
    </row>
    <row r="26" spans="1:12" ht="12.75" customHeight="1">
      <c r="A26" s="1"/>
      <c r="B26" s="10"/>
      <c r="C26" s="10"/>
      <c r="D26" s="10"/>
      <c r="E26" s="10"/>
      <c r="F26" s="10"/>
      <c r="G26" s="10"/>
      <c r="H26" s="10"/>
      <c r="I26" s="10"/>
      <c r="J26" s="12"/>
    </row>
    <row r="27" spans="1:12" ht="12.75" customHeight="1">
      <c r="A27" s="1" t="str">
        <f>data!A2</f>
        <v>Crowder College</v>
      </c>
      <c r="B27" s="24">
        <f>data!B2</f>
        <v>2616</v>
      </c>
      <c r="C27" s="24">
        <f>data!C2</f>
        <v>1906</v>
      </c>
      <c r="D27" s="24">
        <f>data!D2</f>
        <v>0</v>
      </c>
      <c r="E27" s="24">
        <f>data!E2</f>
        <v>0</v>
      </c>
      <c r="F27" s="24">
        <f>data!F2</f>
        <v>0</v>
      </c>
      <c r="G27" s="24">
        <f>data!G2</f>
        <v>0</v>
      </c>
      <c r="H27" s="24">
        <f>SUM(B27,D27,F27)</f>
        <v>2616</v>
      </c>
      <c r="I27" s="24">
        <f>SUM(C27,E27,G27)</f>
        <v>1906</v>
      </c>
    </row>
    <row r="28" spans="1:12" ht="12.75" customHeight="1">
      <c r="A28" s="1" t="str">
        <f>data!A3</f>
        <v>East Central College</v>
      </c>
      <c r="B28" s="24">
        <f>data!B3</f>
        <v>4257</v>
      </c>
      <c r="C28" s="24">
        <f>data!C3</f>
        <v>2762.2</v>
      </c>
      <c r="D28" s="24">
        <f>data!D3</f>
        <v>0</v>
      </c>
      <c r="E28" s="24">
        <f>data!E3</f>
        <v>0</v>
      </c>
      <c r="F28" s="24">
        <f>data!F3</f>
        <v>0</v>
      </c>
      <c r="G28" s="24">
        <f>data!G3</f>
        <v>0</v>
      </c>
      <c r="H28" s="24">
        <f t="shared" ref="H28:H47" si="5">SUM(B28,D28,F28)</f>
        <v>4257</v>
      </c>
      <c r="I28" s="24">
        <f t="shared" ref="I28:I47" si="6">SUM(C28,E28,G28)</f>
        <v>2762.2</v>
      </c>
      <c r="J28" s="12"/>
    </row>
    <row r="29" spans="1:12" ht="12.75" customHeight="1">
      <c r="A29" s="1" t="str">
        <f>data!A4</f>
        <v>Jefferson College</v>
      </c>
      <c r="B29" s="24">
        <f>data!B4</f>
        <v>6192</v>
      </c>
      <c r="C29" s="24">
        <f>data!C4</f>
        <v>4290.4333333000004</v>
      </c>
      <c r="D29" s="24">
        <f>data!D4</f>
        <v>0</v>
      </c>
      <c r="E29" s="24">
        <f>data!E4</f>
        <v>0</v>
      </c>
      <c r="F29" s="24">
        <f>data!F4</f>
        <v>0</v>
      </c>
      <c r="G29" s="24">
        <f>data!G4</f>
        <v>0</v>
      </c>
      <c r="H29" s="24">
        <f t="shared" si="5"/>
        <v>6192</v>
      </c>
      <c r="I29" s="24">
        <f t="shared" si="6"/>
        <v>4290.4333333000004</v>
      </c>
    </row>
    <row r="30" spans="1:12" ht="12.75" customHeight="1">
      <c r="A30" s="1" t="str">
        <f>data!A5</f>
        <v>Linn State Technical College</v>
      </c>
      <c r="B30" s="24">
        <f>data!B5</f>
        <v>1176</v>
      </c>
      <c r="C30" s="24">
        <f>data!C5</f>
        <v>1132.8666667</v>
      </c>
      <c r="D30" s="24">
        <f>data!D5</f>
        <v>0</v>
      </c>
      <c r="E30" s="24">
        <f>data!E5</f>
        <v>0</v>
      </c>
      <c r="F30" s="24">
        <f>data!F5</f>
        <v>0</v>
      </c>
      <c r="G30" s="24">
        <f>data!G5</f>
        <v>0</v>
      </c>
      <c r="H30" s="24">
        <f t="shared" si="5"/>
        <v>1176</v>
      </c>
      <c r="I30" s="24">
        <f t="shared" si="6"/>
        <v>1132.8666667</v>
      </c>
      <c r="J30" s="1"/>
    </row>
    <row r="31" spans="1:12" ht="12.75" customHeight="1">
      <c r="A31" s="1" t="str">
        <f>data!A6</f>
        <v>Metro. CC-Blue River</v>
      </c>
      <c r="B31" s="24">
        <f>data!B6</f>
        <v>3494</v>
      </c>
      <c r="C31" s="24">
        <f>data!C6</f>
        <v>2232.2666666999999</v>
      </c>
      <c r="D31" s="24">
        <f>data!D6</f>
        <v>0</v>
      </c>
      <c r="E31" s="24">
        <f>data!E6</f>
        <v>0</v>
      </c>
      <c r="F31" s="24">
        <f>data!F6</f>
        <v>0</v>
      </c>
      <c r="G31" s="24">
        <f>data!G6</f>
        <v>0</v>
      </c>
      <c r="H31" s="24">
        <f t="shared" si="5"/>
        <v>3494</v>
      </c>
      <c r="I31" s="24">
        <f t="shared" si="6"/>
        <v>2232.2666666999999</v>
      </c>
      <c r="J31" s="1"/>
    </row>
    <row r="32" spans="1:12" ht="12.75" customHeight="1">
      <c r="A32" s="1" t="str">
        <f>data!A7</f>
        <v>Metro. CC-Business &amp; Technology</v>
      </c>
      <c r="B32" s="24">
        <f>data!B7</f>
        <v>819</v>
      </c>
      <c r="C32" s="24">
        <f>data!C7</f>
        <v>497.66666666999998</v>
      </c>
      <c r="D32" s="24">
        <f>data!D7</f>
        <v>0</v>
      </c>
      <c r="E32" s="24">
        <f>data!E7</f>
        <v>0</v>
      </c>
      <c r="F32" s="24">
        <f>data!F7</f>
        <v>0</v>
      </c>
      <c r="G32" s="24">
        <f>data!G7</f>
        <v>0</v>
      </c>
      <c r="H32" s="24">
        <f t="shared" si="5"/>
        <v>819</v>
      </c>
      <c r="I32" s="24">
        <f t="shared" si="6"/>
        <v>497.66666666999998</v>
      </c>
      <c r="J32" s="1"/>
    </row>
    <row r="33" spans="1:10" ht="12.75" customHeight="1">
      <c r="A33" s="1" t="str">
        <f>data!A8</f>
        <v>Metro. CC-Longview</v>
      </c>
      <c r="B33" s="24">
        <f>data!B8</f>
        <v>6415</v>
      </c>
      <c r="C33" s="24">
        <f>data!C8</f>
        <v>4050.2</v>
      </c>
      <c r="D33" s="24">
        <f>data!D8</f>
        <v>0</v>
      </c>
      <c r="E33" s="24">
        <f>data!E8</f>
        <v>0</v>
      </c>
      <c r="F33" s="24">
        <f>data!F8</f>
        <v>0</v>
      </c>
      <c r="G33" s="24">
        <f>data!G8</f>
        <v>0</v>
      </c>
      <c r="H33" s="24">
        <f t="shared" si="5"/>
        <v>6415</v>
      </c>
      <c r="I33" s="24">
        <f t="shared" si="6"/>
        <v>4050.2</v>
      </c>
      <c r="J33" s="1"/>
    </row>
    <row r="34" spans="1:10" ht="12.75" customHeight="1">
      <c r="A34" s="1" t="str">
        <f>data!A9</f>
        <v>Metro. CC-Maple Woods</v>
      </c>
      <c r="B34" s="24">
        <f>data!B9</f>
        <v>5260</v>
      </c>
      <c r="C34" s="24">
        <f>data!C9</f>
        <v>3264.4</v>
      </c>
      <c r="D34" s="24">
        <f>data!D9</f>
        <v>0</v>
      </c>
      <c r="E34" s="24">
        <f>data!E9</f>
        <v>0</v>
      </c>
      <c r="F34" s="24">
        <f>data!F9</f>
        <v>0</v>
      </c>
      <c r="G34" s="24">
        <f>data!G9</f>
        <v>0</v>
      </c>
      <c r="H34" s="24">
        <f t="shared" si="5"/>
        <v>5260</v>
      </c>
      <c r="I34" s="24">
        <f t="shared" si="6"/>
        <v>3264.4</v>
      </c>
      <c r="J34" s="1"/>
    </row>
    <row r="35" spans="1:10" ht="12.75" customHeight="1">
      <c r="A35" s="1" t="str">
        <f>data!A10</f>
        <v>Metro. CC-Penn Valley</v>
      </c>
      <c r="B35" s="24">
        <f>data!B10</f>
        <v>4944</v>
      </c>
      <c r="C35" s="24">
        <f>data!C10</f>
        <v>2894.6</v>
      </c>
      <c r="D35" s="24">
        <f>data!D10</f>
        <v>0</v>
      </c>
      <c r="E35" s="24">
        <f>data!E10</f>
        <v>0</v>
      </c>
      <c r="F35" s="24">
        <f>data!F10</f>
        <v>0</v>
      </c>
      <c r="G35" s="24">
        <f>data!G10</f>
        <v>0</v>
      </c>
      <c r="H35" s="24">
        <f t="shared" si="5"/>
        <v>4944</v>
      </c>
      <c r="I35" s="24">
        <f t="shared" si="6"/>
        <v>2894.6</v>
      </c>
      <c r="J35" s="1"/>
    </row>
    <row r="36" spans="1:10" ht="12.75" customHeight="1">
      <c r="A36" s="1" t="str">
        <f>data!A11</f>
        <v>Mineral Area College</v>
      </c>
      <c r="B36" s="24">
        <f>data!B11</f>
        <v>3079</v>
      </c>
      <c r="C36" s="24">
        <f>data!C11</f>
        <v>2353.4</v>
      </c>
      <c r="D36" s="24">
        <f>data!D11</f>
        <v>0</v>
      </c>
      <c r="E36" s="24">
        <f>data!E11</f>
        <v>0</v>
      </c>
      <c r="F36" s="24">
        <f>data!F11</f>
        <v>0</v>
      </c>
      <c r="G36" s="24">
        <f>data!G11</f>
        <v>0</v>
      </c>
      <c r="H36" s="24">
        <f t="shared" si="5"/>
        <v>3079</v>
      </c>
      <c r="I36" s="24">
        <f t="shared" si="6"/>
        <v>2353.4</v>
      </c>
      <c r="J36" s="1"/>
    </row>
    <row r="37" spans="1:10" ht="12.75" customHeight="1">
      <c r="A37" s="1" t="str">
        <f>data!A12</f>
        <v>Missouri State University-WeSt Plains</v>
      </c>
      <c r="B37" s="24">
        <f>data!B12</f>
        <v>2219</v>
      </c>
      <c r="C37" s="24">
        <f>data!C12</f>
        <v>1550.5333333000001</v>
      </c>
      <c r="D37" s="24">
        <f>data!D12</f>
        <v>0</v>
      </c>
      <c r="E37" s="24">
        <f>data!E12</f>
        <v>0</v>
      </c>
      <c r="F37" s="24">
        <f>data!F12</f>
        <v>0</v>
      </c>
      <c r="G37" s="24">
        <f>data!G12</f>
        <v>0</v>
      </c>
      <c r="H37" s="24">
        <f t="shared" si="5"/>
        <v>2219</v>
      </c>
      <c r="I37" s="24">
        <f t="shared" si="6"/>
        <v>1550.5333333000001</v>
      </c>
      <c r="J37" s="1"/>
    </row>
    <row r="38" spans="1:10" ht="12.75" customHeight="1">
      <c r="A38" s="1" t="str">
        <f>data!A13</f>
        <v>Moberly Area Community College</v>
      </c>
      <c r="B38" s="24">
        <f>data!B13</f>
        <v>1791</v>
      </c>
      <c r="C38" s="24">
        <f>data!C13</f>
        <v>1283.9666666999999</v>
      </c>
      <c r="D38" s="24">
        <f>data!D13</f>
        <v>0</v>
      </c>
      <c r="E38" s="24">
        <f>data!E13</f>
        <v>0</v>
      </c>
      <c r="F38" s="24">
        <f>data!F13</f>
        <v>0</v>
      </c>
      <c r="G38" s="24">
        <f>data!G13</f>
        <v>0</v>
      </c>
      <c r="H38" s="24">
        <f t="shared" si="5"/>
        <v>1791</v>
      </c>
      <c r="I38" s="24">
        <f t="shared" si="6"/>
        <v>1283.9666666999999</v>
      </c>
      <c r="J38" s="12"/>
    </row>
    <row r="39" spans="1:10" ht="12.75" customHeight="1">
      <c r="A39" s="1" t="str">
        <f>data!A14</f>
        <v>North Central Missouri College</v>
      </c>
      <c r="B39" s="24">
        <f>data!B14</f>
        <v>888</v>
      </c>
      <c r="C39" s="24">
        <f>data!C14</f>
        <v>742.4</v>
      </c>
      <c r="D39" s="24">
        <f>data!D14</f>
        <v>0</v>
      </c>
      <c r="E39" s="24">
        <f>data!E14</f>
        <v>0</v>
      </c>
      <c r="F39" s="24">
        <f>data!F14</f>
        <v>0</v>
      </c>
      <c r="G39" s="24">
        <f>data!G14</f>
        <v>0</v>
      </c>
      <c r="H39" s="24">
        <f t="shared" si="5"/>
        <v>888</v>
      </c>
      <c r="I39" s="24">
        <f t="shared" si="6"/>
        <v>742.4</v>
      </c>
      <c r="J39" s="1"/>
    </row>
    <row r="40" spans="1:10" ht="12.75" customHeight="1">
      <c r="A40" s="1" t="str">
        <f>data!A15</f>
        <v>Ozarks Technical Community College</v>
      </c>
      <c r="B40" s="24">
        <f>data!B15</f>
        <v>10270</v>
      </c>
      <c r="C40" s="24">
        <f>data!C15</f>
        <v>7021.2</v>
      </c>
      <c r="D40" s="24">
        <f>data!D15</f>
        <v>0</v>
      </c>
      <c r="E40" s="24">
        <f>data!E15</f>
        <v>0</v>
      </c>
      <c r="F40" s="24">
        <f>data!F15</f>
        <v>0</v>
      </c>
      <c r="G40" s="24">
        <f>data!G15</f>
        <v>0</v>
      </c>
      <c r="H40" s="24">
        <f t="shared" si="5"/>
        <v>10270</v>
      </c>
      <c r="I40" s="24">
        <f t="shared" si="6"/>
        <v>7021.2</v>
      </c>
      <c r="J40" s="1"/>
    </row>
    <row r="41" spans="1:10" ht="12.75" customHeight="1">
      <c r="A41" s="1" t="str">
        <f>data!A16</f>
        <v>St. Charles Community College</v>
      </c>
      <c r="B41" s="24">
        <f>data!B16</f>
        <v>6806</v>
      </c>
      <c r="C41" s="24">
        <f>data!C16</f>
        <v>4464.1333333000002</v>
      </c>
      <c r="D41" s="24">
        <f>data!D16</f>
        <v>0</v>
      </c>
      <c r="E41" s="24">
        <f>data!E16</f>
        <v>0</v>
      </c>
      <c r="F41" s="24">
        <f>data!F16</f>
        <v>0</v>
      </c>
      <c r="G41" s="24">
        <f>data!G16</f>
        <v>0</v>
      </c>
      <c r="H41" s="24">
        <f t="shared" si="5"/>
        <v>6806</v>
      </c>
      <c r="I41" s="24">
        <f t="shared" si="6"/>
        <v>4464.1333333000002</v>
      </c>
      <c r="J41" s="1"/>
    </row>
    <row r="42" spans="1:10" ht="12.75" customHeight="1">
      <c r="A42" s="1" t="str">
        <f>data!A17</f>
        <v>St. Louis CC-Florissant Valley</v>
      </c>
      <c r="B42" s="24">
        <f>data!B17</f>
        <v>7557</v>
      </c>
      <c r="C42" s="24">
        <f>data!C17</f>
        <v>4646.4666667000001</v>
      </c>
      <c r="D42" s="24">
        <f>data!D17</f>
        <v>0</v>
      </c>
      <c r="E42" s="24">
        <f>data!E17</f>
        <v>0</v>
      </c>
      <c r="F42" s="24">
        <f>data!F17</f>
        <v>0</v>
      </c>
      <c r="G42" s="24">
        <f>data!G17</f>
        <v>0</v>
      </c>
      <c r="H42" s="24">
        <f t="shared" si="5"/>
        <v>7557</v>
      </c>
      <c r="I42" s="24">
        <f t="shared" si="6"/>
        <v>4646.4666667000001</v>
      </c>
      <c r="J42" s="1"/>
    </row>
    <row r="43" spans="1:10" ht="12.75" customHeight="1">
      <c r="A43" s="1" t="str">
        <f>data!A18</f>
        <v>St. Louis CC-ForeSt Park</v>
      </c>
      <c r="B43" s="24">
        <f>data!B18</f>
        <v>8828</v>
      </c>
      <c r="C43" s="24">
        <f>data!C18</f>
        <v>5286.0666666999996</v>
      </c>
      <c r="D43" s="24">
        <f>data!D18</f>
        <v>0</v>
      </c>
      <c r="E43" s="24">
        <f>data!E18</f>
        <v>0</v>
      </c>
      <c r="F43" s="24">
        <f>data!F18</f>
        <v>0</v>
      </c>
      <c r="G43" s="24">
        <f>data!G18</f>
        <v>0</v>
      </c>
      <c r="H43" s="24">
        <f t="shared" si="5"/>
        <v>8828</v>
      </c>
      <c r="I43" s="24">
        <f t="shared" si="6"/>
        <v>5286.0666666999996</v>
      </c>
    </row>
    <row r="44" spans="1:10" ht="12.75" customHeight="1">
      <c r="A44" s="1" t="str">
        <f>data!A19</f>
        <v>St. Louis CC-Meramec</v>
      </c>
      <c r="B44" s="24">
        <f>data!B19</f>
        <v>11761</v>
      </c>
      <c r="C44" s="24">
        <f>data!C19</f>
        <v>7464.6</v>
      </c>
      <c r="D44" s="24">
        <f>data!D19</f>
        <v>0</v>
      </c>
      <c r="E44" s="24">
        <f>data!E19</f>
        <v>0</v>
      </c>
      <c r="F44" s="24">
        <f>data!F19</f>
        <v>0</v>
      </c>
      <c r="G44" s="24">
        <f>data!G19</f>
        <v>0</v>
      </c>
      <c r="H44" s="24">
        <f t="shared" si="5"/>
        <v>11761</v>
      </c>
      <c r="I44" s="24">
        <f t="shared" si="6"/>
        <v>7464.6</v>
      </c>
    </row>
    <row r="45" spans="1:10" ht="12.75" customHeight="1">
      <c r="A45" s="1" t="str">
        <f>data!A20</f>
        <v>St. Louis CC-Wildwood</v>
      </c>
      <c r="B45" s="24">
        <f>data!B20</f>
        <v>1561</v>
      </c>
      <c r="C45" s="24">
        <f>data!C20</f>
        <v>981.8</v>
      </c>
      <c r="D45" s="24">
        <f>data!D20</f>
        <v>0</v>
      </c>
      <c r="E45" s="24">
        <f>data!E20</f>
        <v>0</v>
      </c>
      <c r="F45" s="24">
        <f>data!F20</f>
        <v>0</v>
      </c>
      <c r="G45" s="24">
        <f>data!G20</f>
        <v>0</v>
      </c>
      <c r="H45" s="24">
        <f t="shared" si="5"/>
        <v>1561</v>
      </c>
      <c r="I45" s="24">
        <f t="shared" si="6"/>
        <v>981.8</v>
      </c>
    </row>
    <row r="46" spans="1:10" ht="12.75" customHeight="1">
      <c r="A46" s="1" t="str">
        <f>data!A21</f>
        <v>State Fair Community College</v>
      </c>
      <c r="B46" s="24">
        <f>data!B21</f>
        <v>2513</v>
      </c>
      <c r="C46" s="24">
        <f>data!C21</f>
        <v>2004.3333333</v>
      </c>
      <c r="D46" s="24">
        <f>data!D21</f>
        <v>0</v>
      </c>
      <c r="E46" s="24">
        <f>data!E21</f>
        <v>0</v>
      </c>
      <c r="F46" s="24">
        <f>data!F21</f>
        <v>0</v>
      </c>
      <c r="G46" s="24">
        <f>data!G21</f>
        <v>0</v>
      </c>
      <c r="H46" s="24">
        <f t="shared" si="5"/>
        <v>2513</v>
      </c>
      <c r="I46" s="24">
        <f t="shared" si="6"/>
        <v>2004.3333333</v>
      </c>
    </row>
    <row r="47" spans="1:10" ht="12.75" customHeight="1">
      <c r="A47" s="1" t="str">
        <f>data!A22</f>
        <v>Three Rivers Community College</v>
      </c>
      <c r="B47" s="24">
        <f>data!B22</f>
        <v>1976</v>
      </c>
      <c r="C47" s="24">
        <f>data!C22</f>
        <v>1518.5333333000001</v>
      </c>
      <c r="D47" s="24">
        <f>data!D22</f>
        <v>0</v>
      </c>
      <c r="E47" s="24">
        <f>data!E22</f>
        <v>0</v>
      </c>
      <c r="F47" s="24">
        <f>data!F22</f>
        <v>0</v>
      </c>
      <c r="G47" s="24">
        <f>data!G22</f>
        <v>0</v>
      </c>
      <c r="H47" s="24">
        <f t="shared" si="5"/>
        <v>1976</v>
      </c>
      <c r="I47" s="24">
        <f t="shared" si="6"/>
        <v>1518.5333333000001</v>
      </c>
      <c r="J47" s="12"/>
    </row>
    <row r="48" spans="1:10" ht="12.75" customHeight="1">
      <c r="A48" s="1" t="s">
        <v>9</v>
      </c>
      <c r="B48" s="10">
        <f t="shared" ref="B48:I48" si="7">SUM(B27:B47)</f>
        <v>94422</v>
      </c>
      <c r="C48" s="10">
        <f t="shared" si="7"/>
        <v>62348.066666669998</v>
      </c>
      <c r="D48" s="10"/>
      <c r="E48" s="10"/>
      <c r="F48" s="10"/>
      <c r="G48" s="10"/>
      <c r="H48" s="10">
        <f t="shared" si="7"/>
        <v>94422</v>
      </c>
      <c r="I48" s="10">
        <f t="shared" si="7"/>
        <v>62348.066666669998</v>
      </c>
      <c r="J48" s="12"/>
    </row>
    <row r="49" spans="1:19" ht="12.75" customHeight="1">
      <c r="A49" s="1"/>
      <c r="B49" s="10"/>
      <c r="C49" s="10"/>
      <c r="D49" s="10"/>
      <c r="E49" s="10"/>
      <c r="F49" s="10"/>
      <c r="G49" s="10"/>
      <c r="H49" s="10"/>
      <c r="I49" s="10"/>
      <c r="J49" s="12"/>
    </row>
    <row r="50" spans="1:19" ht="12.75" customHeight="1" thickBot="1">
      <c r="A50" s="13" t="s">
        <v>11</v>
      </c>
      <c r="B50" s="14">
        <f t="shared" ref="B50:I50" si="8">SUM(B23+B48)</f>
        <v>196003</v>
      </c>
      <c r="C50" s="14">
        <f t="shared" si="8"/>
        <v>152325.50000037</v>
      </c>
      <c r="D50" s="14">
        <f t="shared" si="8"/>
        <v>3000</v>
      </c>
      <c r="E50" s="14">
        <f t="shared" si="8"/>
        <v>2959</v>
      </c>
      <c r="F50" s="14">
        <f t="shared" si="8"/>
        <v>18148</v>
      </c>
      <c r="G50" s="14">
        <f t="shared" si="8"/>
        <v>11113.425000000001</v>
      </c>
      <c r="H50" s="14">
        <f t="shared" si="8"/>
        <v>217151</v>
      </c>
      <c r="I50" s="14">
        <f t="shared" si="8"/>
        <v>166397.92500037001</v>
      </c>
      <c r="J50" s="12"/>
    </row>
    <row r="51" spans="1:19" ht="12.75" customHeight="1" thickTop="1">
      <c r="A51" s="1" t="s">
        <v>20</v>
      </c>
      <c r="B51" s="10"/>
      <c r="C51" s="10"/>
      <c r="D51" s="10"/>
      <c r="E51" s="10"/>
      <c r="F51" s="10"/>
      <c r="G51" s="10"/>
      <c r="H51" s="10"/>
      <c r="I51" s="10"/>
      <c r="J51" s="12"/>
    </row>
    <row r="52" spans="1:19" ht="12.75" customHeight="1">
      <c r="A52" s="1"/>
      <c r="B52" s="10"/>
      <c r="C52" s="10"/>
      <c r="D52" s="10"/>
      <c r="E52" s="10"/>
      <c r="F52" s="10"/>
      <c r="G52" s="10"/>
      <c r="H52" s="10"/>
      <c r="I52" s="10"/>
      <c r="J52" s="12"/>
    </row>
    <row r="53" spans="1:19" ht="12.75" customHeight="1">
      <c r="A53" s="1" t="s">
        <v>19</v>
      </c>
      <c r="B53" s="1"/>
      <c r="C53" s="1"/>
      <c r="D53" s="1"/>
      <c r="E53" s="1"/>
      <c r="F53" s="1"/>
      <c r="G53" s="1"/>
      <c r="H53" s="1"/>
      <c r="I53" s="10"/>
    </row>
    <row r="54" spans="1:19" ht="21.95" customHeight="1">
      <c r="A54" s="28" t="str">
        <f>CONCATENATE("ON-CAMPUS HEADCOUNT AND FULL-TIME EQUIVALENT (FTE) ENROLLMENT AT PRIVATE NOT-FOR-PROFIT (INDEPENDENT) INSTITUTIONS, BY STUDENT LEVEL, FALL ",data!I2)</f>
        <v>ON-CAMPUS HEADCOUNT AND FULL-TIME EQUIVALENT (FTE) ENROLLMENT AT PRIVATE NOT-FOR-PROFIT (INDEPENDENT) INSTITUTIONS, BY STUDENT LEVEL, FALL 2010</v>
      </c>
      <c r="B54" s="29"/>
      <c r="C54" s="29"/>
      <c r="D54" s="29"/>
      <c r="E54" s="29"/>
      <c r="F54" s="29"/>
      <c r="G54" s="29"/>
      <c r="H54" s="29"/>
      <c r="I54" s="29"/>
    </row>
    <row r="55" spans="1:19" ht="12.75" customHeight="1" thickBot="1">
      <c r="A55" s="1"/>
      <c r="B55" s="1"/>
      <c r="C55" s="1"/>
      <c r="D55" s="1"/>
      <c r="E55" s="1"/>
      <c r="F55" s="1"/>
      <c r="G55" s="1"/>
      <c r="H55" s="1"/>
      <c r="I55" s="10"/>
    </row>
    <row r="56" spans="1:19" ht="12.75" customHeight="1" thickTop="1">
      <c r="A56" s="3"/>
      <c r="B56" s="4" t="s">
        <v>0</v>
      </c>
      <c r="C56" s="4"/>
      <c r="D56" s="4" t="s">
        <v>1</v>
      </c>
      <c r="E56" s="4"/>
      <c r="F56" s="4" t="s">
        <v>2</v>
      </c>
      <c r="G56" s="4"/>
      <c r="H56" s="4" t="s">
        <v>3</v>
      </c>
      <c r="I56" s="15"/>
    </row>
    <row r="57" spans="1:19" ht="12.75" customHeight="1">
      <c r="A57" s="1"/>
      <c r="B57" s="6" t="s">
        <v>4</v>
      </c>
      <c r="C57" s="1"/>
      <c r="D57" s="6" t="s">
        <v>4</v>
      </c>
      <c r="E57" s="1"/>
      <c r="F57" s="6" t="s">
        <v>4</v>
      </c>
      <c r="G57" s="1"/>
      <c r="H57" s="6" t="s">
        <v>4</v>
      </c>
      <c r="I57" s="10"/>
    </row>
    <row r="58" spans="1:19" ht="12.75" customHeight="1">
      <c r="A58" s="1" t="s">
        <v>5</v>
      </c>
      <c r="B58" s="6" t="s">
        <v>6</v>
      </c>
      <c r="C58" s="6" t="s">
        <v>7</v>
      </c>
      <c r="D58" s="6" t="s">
        <v>6</v>
      </c>
      <c r="E58" s="6" t="s">
        <v>7</v>
      </c>
      <c r="F58" s="6" t="s">
        <v>6</v>
      </c>
      <c r="G58" s="6" t="s">
        <v>7</v>
      </c>
      <c r="H58" s="6" t="s">
        <v>6</v>
      </c>
      <c r="I58" s="16" t="s">
        <v>7</v>
      </c>
      <c r="J58" s="12"/>
    </row>
    <row r="59" spans="1:19" ht="12.75" customHeight="1">
      <c r="A59" s="7"/>
      <c r="B59" s="7"/>
      <c r="C59" s="7"/>
      <c r="D59" s="7"/>
      <c r="E59" s="7"/>
      <c r="F59" s="7"/>
      <c r="G59" s="7"/>
      <c r="H59" s="7"/>
      <c r="I59" s="17"/>
    </row>
    <row r="60" spans="1:19" ht="45">
      <c r="A60" s="9" t="s">
        <v>13</v>
      </c>
      <c r="B60" s="1"/>
      <c r="C60" s="1"/>
      <c r="D60" s="1"/>
      <c r="E60" s="1"/>
      <c r="F60" s="1"/>
      <c r="G60" s="1"/>
      <c r="H60" s="1"/>
      <c r="I60" s="10"/>
    </row>
    <row r="61" spans="1:19" ht="12.75" customHeight="1">
      <c r="A61" s="1"/>
      <c r="B61" s="1"/>
      <c r="C61" s="1"/>
      <c r="D61" s="1"/>
      <c r="E61" s="1"/>
      <c r="F61" s="1"/>
      <c r="G61" s="1"/>
      <c r="H61" s="1"/>
      <c r="I61" s="10"/>
    </row>
    <row r="62" spans="1:19" ht="12.75" customHeight="1">
      <c r="A62" s="1" t="str">
        <f>data!A41</f>
        <v>Avila University</v>
      </c>
      <c r="B62" s="24">
        <f>data!B41</f>
        <v>1222</v>
      </c>
      <c r="C62" s="24">
        <f>data!C41</f>
        <v>1072</v>
      </c>
      <c r="D62" s="24">
        <f>data!D41</f>
        <v>0</v>
      </c>
      <c r="E62" s="24">
        <f>data!E41</f>
        <v>0</v>
      </c>
      <c r="F62" s="24">
        <f>data!F41</f>
        <v>654</v>
      </c>
      <c r="G62" s="24">
        <f>data!G41</f>
        <v>346</v>
      </c>
      <c r="H62" s="24">
        <f t="shared" ref="H62" si="9">SUM(B62,D62,F62)</f>
        <v>1876</v>
      </c>
      <c r="I62" s="24">
        <f t="shared" ref="I62" si="10">SUM(C62,E62,G62)</f>
        <v>1418</v>
      </c>
      <c r="J62" s="1"/>
      <c r="K62" s="21"/>
      <c r="L62" s="20"/>
      <c r="M62" s="20"/>
      <c r="N62" s="20"/>
      <c r="O62" s="20"/>
      <c r="P62" s="20"/>
      <c r="Q62" s="20"/>
      <c r="R62" s="20"/>
      <c r="S62" s="20"/>
    </row>
    <row r="63" spans="1:19" ht="12.75" customHeight="1">
      <c r="A63" s="1" t="str">
        <f>data!A42</f>
        <v>Central Methodist University-CLAS</v>
      </c>
      <c r="B63" s="24">
        <v>687</v>
      </c>
      <c r="C63" s="24">
        <v>891</v>
      </c>
      <c r="D63" s="24">
        <f>data!D42</f>
        <v>0</v>
      </c>
      <c r="E63" s="24">
        <f>data!E42</f>
        <v>0</v>
      </c>
      <c r="F63" s="24">
        <f>data!F42</f>
        <v>0</v>
      </c>
      <c r="G63" s="24">
        <f>data!G42</f>
        <v>0</v>
      </c>
      <c r="H63" s="24">
        <f t="shared" ref="H63:H84" si="11">SUM(B63,D63,F63)</f>
        <v>687</v>
      </c>
      <c r="I63" s="24">
        <f t="shared" ref="I63:I84" si="12">SUM(C63,E63,G63)</f>
        <v>891</v>
      </c>
      <c r="K63" s="21"/>
      <c r="L63" s="20"/>
      <c r="M63" s="20"/>
      <c r="N63" s="20"/>
      <c r="O63" s="20"/>
      <c r="P63" s="20"/>
      <c r="Q63" s="20"/>
      <c r="R63" s="20"/>
      <c r="S63" s="20"/>
    </row>
    <row r="64" spans="1:19" ht="12.75" customHeight="1">
      <c r="A64" s="1" t="s">
        <v>101</v>
      </c>
      <c r="B64" s="24">
        <v>0</v>
      </c>
      <c r="C64" s="24">
        <v>0</v>
      </c>
      <c r="D64" s="24">
        <f>data!D43</f>
        <v>0</v>
      </c>
      <c r="E64" s="24">
        <f>data!E43</f>
        <v>0</v>
      </c>
      <c r="F64" s="24">
        <f>data!F43</f>
        <v>0</v>
      </c>
      <c r="G64" s="24">
        <f>data!G43</f>
        <v>0</v>
      </c>
      <c r="H64" s="24">
        <f t="shared" si="11"/>
        <v>0</v>
      </c>
      <c r="I64" s="24">
        <f t="shared" si="12"/>
        <v>0</v>
      </c>
      <c r="K64" s="21"/>
      <c r="L64" s="20"/>
      <c r="M64" s="20"/>
      <c r="N64" s="20"/>
      <c r="O64" s="20"/>
      <c r="P64" s="20"/>
      <c r="Q64" s="20"/>
      <c r="R64" s="20"/>
      <c r="S64" s="20"/>
    </row>
    <row r="65" spans="1:19" ht="12.75" customHeight="1">
      <c r="A65" s="1" t="str">
        <f>data!A44</f>
        <v>College of the Ozarks</v>
      </c>
      <c r="B65" s="24">
        <f>data!B44</f>
        <v>1043</v>
      </c>
      <c r="C65" s="24">
        <f>data!C44</f>
        <v>1248</v>
      </c>
      <c r="D65" s="24">
        <f>data!D44</f>
        <v>0</v>
      </c>
      <c r="E65" s="24">
        <f>data!E44</f>
        <v>0</v>
      </c>
      <c r="F65" s="24">
        <f>data!F44</f>
        <v>0</v>
      </c>
      <c r="G65" s="24">
        <f>data!G44</f>
        <v>0</v>
      </c>
      <c r="H65" s="24">
        <f t="shared" si="11"/>
        <v>1043</v>
      </c>
      <c r="I65" s="24">
        <f t="shared" si="12"/>
        <v>1248</v>
      </c>
      <c r="K65" s="21"/>
      <c r="L65" s="20"/>
      <c r="M65" s="20"/>
      <c r="N65" s="20"/>
      <c r="O65" s="20"/>
      <c r="P65" s="20"/>
      <c r="Q65" s="20"/>
      <c r="R65" s="20"/>
      <c r="S65" s="20"/>
    </row>
    <row r="66" spans="1:19" ht="12.75" customHeight="1">
      <c r="A66" s="1" t="str">
        <f>data!A45</f>
        <v>Columbia College</v>
      </c>
      <c r="B66" s="24">
        <f>data!B45</f>
        <v>2631</v>
      </c>
      <c r="C66" s="24">
        <f>data!C45</f>
        <v>1968</v>
      </c>
      <c r="D66" s="24">
        <f>data!D45</f>
        <v>0</v>
      </c>
      <c r="E66" s="24">
        <f>data!E45</f>
        <v>0</v>
      </c>
      <c r="F66" s="24">
        <f>data!F45</f>
        <v>284</v>
      </c>
      <c r="G66" s="24">
        <f>data!G45</f>
        <v>202</v>
      </c>
      <c r="H66" s="24">
        <f t="shared" si="11"/>
        <v>2915</v>
      </c>
      <c r="I66" s="24">
        <f t="shared" si="12"/>
        <v>2170</v>
      </c>
      <c r="K66" s="21"/>
      <c r="L66" s="20"/>
      <c r="M66" s="20"/>
      <c r="N66" s="20"/>
      <c r="O66" s="20"/>
      <c r="P66" s="20"/>
      <c r="Q66" s="20"/>
      <c r="R66" s="20"/>
      <c r="S66" s="20"/>
    </row>
    <row r="67" spans="1:19" ht="12.75" customHeight="1">
      <c r="A67" s="1" t="str">
        <f>data!A46</f>
        <v>Culver-Stockton College</v>
      </c>
      <c r="B67" s="24">
        <f>data!B46</f>
        <v>574</v>
      </c>
      <c r="C67" s="24">
        <f>data!C46</f>
        <v>590</v>
      </c>
      <c r="D67" s="24">
        <f>data!D46</f>
        <v>0</v>
      </c>
      <c r="E67" s="24">
        <f>data!E46</f>
        <v>0</v>
      </c>
      <c r="F67" s="24">
        <f>data!F46</f>
        <v>0</v>
      </c>
      <c r="G67" s="24">
        <f>data!G46</f>
        <v>0</v>
      </c>
      <c r="H67" s="24">
        <f t="shared" si="11"/>
        <v>574</v>
      </c>
      <c r="I67" s="24">
        <f t="shared" si="12"/>
        <v>590</v>
      </c>
      <c r="K67" s="21"/>
      <c r="L67" s="20"/>
      <c r="M67" s="20"/>
      <c r="N67" s="20"/>
      <c r="O67" s="20"/>
      <c r="P67" s="20"/>
      <c r="Q67" s="20"/>
      <c r="R67" s="20"/>
      <c r="S67" s="20"/>
    </row>
    <row r="68" spans="1:19" ht="12.75" customHeight="1">
      <c r="A68" s="1" t="str">
        <f>data!A47</f>
        <v>Drury University</v>
      </c>
      <c r="B68" s="24">
        <f>data!B47</f>
        <v>3968</v>
      </c>
      <c r="C68" s="24">
        <f>data!C47</f>
        <v>3265</v>
      </c>
      <c r="D68" s="24">
        <f>data!D47</f>
        <v>0</v>
      </c>
      <c r="E68" s="24">
        <f>data!E47</f>
        <v>0</v>
      </c>
      <c r="F68" s="24">
        <f>data!F47</f>
        <v>350</v>
      </c>
      <c r="G68" s="24">
        <f>data!G47</f>
        <v>165</v>
      </c>
      <c r="H68" s="24">
        <f t="shared" si="11"/>
        <v>4318</v>
      </c>
      <c r="I68" s="24">
        <f t="shared" si="12"/>
        <v>3430</v>
      </c>
      <c r="K68" s="21"/>
      <c r="L68" s="20"/>
      <c r="M68" s="20"/>
      <c r="N68" s="20"/>
      <c r="O68" s="20"/>
      <c r="P68" s="20"/>
      <c r="Q68" s="20"/>
      <c r="R68" s="20"/>
      <c r="S68" s="20"/>
    </row>
    <row r="69" spans="1:19" ht="12.75" customHeight="1">
      <c r="A69" s="1" t="str">
        <f>data!A48</f>
        <v>Evangel University</v>
      </c>
      <c r="B69" s="24">
        <f>data!B48</f>
        <v>1770</v>
      </c>
      <c r="C69" s="24">
        <f>data!C48</f>
        <v>1689</v>
      </c>
      <c r="D69" s="24">
        <f>data!D48</f>
        <v>0</v>
      </c>
      <c r="E69" s="24">
        <f>data!E48</f>
        <v>0</v>
      </c>
      <c r="F69" s="24">
        <f>data!F48</f>
        <v>302</v>
      </c>
      <c r="G69" s="24">
        <f>data!G48</f>
        <v>147</v>
      </c>
      <c r="H69" s="24">
        <f t="shared" si="11"/>
        <v>2072</v>
      </c>
      <c r="I69" s="24">
        <f t="shared" si="12"/>
        <v>1836</v>
      </c>
      <c r="K69" s="21"/>
      <c r="L69" s="20"/>
      <c r="M69" s="20"/>
      <c r="N69" s="20"/>
      <c r="O69" s="20"/>
      <c r="P69" s="20"/>
      <c r="Q69" s="20"/>
      <c r="R69" s="20"/>
      <c r="S69" s="20"/>
    </row>
    <row r="70" spans="1:19" ht="12.75" customHeight="1">
      <c r="A70" s="1" t="str">
        <f>data!A49</f>
        <v>Fontbonne University</v>
      </c>
      <c r="B70" s="24">
        <f>data!B49</f>
        <v>1689</v>
      </c>
      <c r="C70" s="24">
        <f>data!C49</f>
        <v>1396</v>
      </c>
      <c r="D70" s="24">
        <f>data!D49</f>
        <v>0</v>
      </c>
      <c r="E70" s="24">
        <f>data!E49</f>
        <v>0</v>
      </c>
      <c r="F70" s="24">
        <f>data!F49</f>
        <v>843</v>
      </c>
      <c r="G70" s="24">
        <f>data!G49</f>
        <v>515</v>
      </c>
      <c r="H70" s="24">
        <f t="shared" si="11"/>
        <v>2532</v>
      </c>
      <c r="I70" s="24">
        <f t="shared" si="12"/>
        <v>1911</v>
      </c>
      <c r="K70" s="21"/>
      <c r="L70" s="20"/>
      <c r="M70" s="20"/>
      <c r="N70" s="20"/>
      <c r="O70" s="20"/>
      <c r="P70" s="20"/>
      <c r="Q70" s="20"/>
      <c r="R70" s="20"/>
      <c r="S70" s="20"/>
    </row>
    <row r="71" spans="1:19" ht="12.75" customHeight="1">
      <c r="A71" s="1" t="str">
        <f>data!A50</f>
        <v>Hannibal-Lagrange College</v>
      </c>
      <c r="B71" s="24">
        <f>data!B50</f>
        <v>947</v>
      </c>
      <c r="C71" s="24">
        <f>data!C50</f>
        <v>821</v>
      </c>
      <c r="D71" s="24">
        <f>data!D50</f>
        <v>0</v>
      </c>
      <c r="E71" s="24">
        <f>data!E50</f>
        <v>0</v>
      </c>
      <c r="F71" s="24">
        <f>data!F50</f>
        <v>15</v>
      </c>
      <c r="G71" s="24">
        <f>data!G50</f>
        <v>8</v>
      </c>
      <c r="H71" s="24">
        <f t="shared" si="11"/>
        <v>962</v>
      </c>
      <c r="I71" s="24">
        <f t="shared" si="12"/>
        <v>829</v>
      </c>
      <c r="K71" s="21"/>
      <c r="L71" s="20"/>
      <c r="M71" s="20"/>
      <c r="N71" s="20"/>
      <c r="O71" s="20"/>
      <c r="P71" s="20"/>
      <c r="Q71" s="20"/>
      <c r="R71" s="20"/>
      <c r="S71" s="20"/>
    </row>
    <row r="72" spans="1:19" ht="12.75" customHeight="1">
      <c r="A72" s="1" t="str">
        <f>data!A51</f>
        <v>Lindenwood University</v>
      </c>
      <c r="B72" s="24">
        <f>data!B51</f>
        <v>7211</v>
      </c>
      <c r="C72" s="24">
        <f>data!C51</f>
        <v>6967</v>
      </c>
      <c r="D72" s="24">
        <f>data!D51</f>
        <v>0</v>
      </c>
      <c r="E72" s="24">
        <f>data!E51</f>
        <v>0</v>
      </c>
      <c r="F72" s="24">
        <f>data!F51</f>
        <v>3743</v>
      </c>
      <c r="G72" s="24">
        <f>data!G51</f>
        <v>2709</v>
      </c>
      <c r="H72" s="24">
        <f t="shared" si="11"/>
        <v>10954</v>
      </c>
      <c r="I72" s="24">
        <f t="shared" si="12"/>
        <v>9676</v>
      </c>
      <c r="K72" s="21"/>
      <c r="L72" s="20"/>
      <c r="M72" s="20"/>
      <c r="N72" s="20"/>
      <c r="O72" s="20"/>
      <c r="P72" s="20"/>
      <c r="Q72" s="20"/>
      <c r="R72" s="20"/>
      <c r="S72" s="20"/>
    </row>
    <row r="73" spans="1:19" ht="12.75" customHeight="1">
      <c r="A73" s="1" t="str">
        <f>data!A52</f>
        <v>Maryville University</v>
      </c>
      <c r="B73" s="24">
        <f>data!B52</f>
        <v>2418</v>
      </c>
      <c r="C73" s="24">
        <f>data!C52</f>
        <v>2052</v>
      </c>
      <c r="D73" s="24">
        <f>data!D52</f>
        <v>0</v>
      </c>
      <c r="E73" s="24">
        <f>data!E52</f>
        <v>0</v>
      </c>
      <c r="F73" s="24">
        <f>data!F52</f>
        <v>708</v>
      </c>
      <c r="G73" s="24">
        <f>data!G52</f>
        <v>421</v>
      </c>
      <c r="H73" s="24">
        <f t="shared" si="11"/>
        <v>3126</v>
      </c>
      <c r="I73" s="24">
        <f t="shared" si="12"/>
        <v>2473</v>
      </c>
      <c r="K73" s="21"/>
      <c r="L73" s="20"/>
      <c r="M73" s="20"/>
      <c r="N73" s="20"/>
      <c r="O73" s="20"/>
      <c r="P73" s="20"/>
      <c r="Q73" s="20"/>
      <c r="R73" s="20"/>
      <c r="S73" s="20"/>
    </row>
    <row r="74" spans="1:19" ht="12.75" customHeight="1">
      <c r="A74" s="1" t="str">
        <f>data!A53</f>
        <v>Missouri Baptist University</v>
      </c>
      <c r="B74" s="24">
        <f>data!B53</f>
        <v>1078</v>
      </c>
      <c r="C74" s="24">
        <f>data!C53</f>
        <v>958</v>
      </c>
      <c r="D74" s="24">
        <f>data!D53</f>
        <v>0</v>
      </c>
      <c r="E74" s="24">
        <f>data!E53</f>
        <v>0</v>
      </c>
      <c r="F74" s="24">
        <f>data!F53</f>
        <v>353</v>
      </c>
      <c r="G74" s="24">
        <f>data!G53</f>
        <v>146</v>
      </c>
      <c r="H74" s="24">
        <f t="shared" si="11"/>
        <v>1431</v>
      </c>
      <c r="I74" s="24">
        <f t="shared" si="12"/>
        <v>1104</v>
      </c>
      <c r="K74" s="21"/>
      <c r="L74" s="20"/>
      <c r="M74" s="20"/>
      <c r="N74" s="20"/>
      <c r="O74" s="20"/>
      <c r="P74" s="20"/>
      <c r="Q74" s="20"/>
      <c r="R74" s="20"/>
      <c r="S74" s="20"/>
    </row>
    <row r="75" spans="1:19" ht="12.75" customHeight="1">
      <c r="A75" s="1" t="str">
        <f>data!A54</f>
        <v>Missouri Valley College</v>
      </c>
      <c r="B75" s="24">
        <f>data!B54</f>
        <v>1505</v>
      </c>
      <c r="C75" s="24">
        <f>data!C54</f>
        <v>1546</v>
      </c>
      <c r="D75" s="24">
        <f>data!D54</f>
        <v>0</v>
      </c>
      <c r="E75" s="24">
        <f>data!E54</f>
        <v>0</v>
      </c>
      <c r="F75" s="24">
        <f>data!F54</f>
        <v>0</v>
      </c>
      <c r="G75" s="24">
        <f>data!G54</f>
        <v>0</v>
      </c>
      <c r="H75" s="24">
        <f t="shared" si="11"/>
        <v>1505</v>
      </c>
      <c r="I75" s="24">
        <f t="shared" si="12"/>
        <v>1546</v>
      </c>
      <c r="K75" s="21"/>
      <c r="L75" s="20"/>
      <c r="M75" s="20"/>
      <c r="N75" s="20"/>
      <c r="O75" s="20"/>
      <c r="P75" s="20"/>
      <c r="Q75" s="20"/>
      <c r="R75" s="20"/>
      <c r="S75" s="20"/>
    </row>
    <row r="76" spans="1:19" ht="12.75" customHeight="1">
      <c r="A76" s="1" t="str">
        <f>data!A55</f>
        <v>Park University</v>
      </c>
      <c r="B76" s="24">
        <f>data!B55</f>
        <v>1694</v>
      </c>
      <c r="C76" s="24">
        <f>data!C55</f>
        <v>1332</v>
      </c>
      <c r="D76" s="24">
        <f>data!D55</f>
        <v>0</v>
      </c>
      <c r="E76" s="24">
        <f>data!E55</f>
        <v>0</v>
      </c>
      <c r="F76" s="24">
        <f>data!F55</f>
        <v>0</v>
      </c>
      <c r="G76" s="24">
        <f>data!G55</f>
        <v>0</v>
      </c>
      <c r="H76" s="24">
        <f t="shared" si="11"/>
        <v>1694</v>
      </c>
      <c r="I76" s="24">
        <f t="shared" si="12"/>
        <v>1332</v>
      </c>
      <c r="K76" s="21"/>
      <c r="L76" s="20"/>
      <c r="M76" s="20"/>
      <c r="N76" s="20"/>
      <c r="O76" s="20"/>
      <c r="P76" s="20"/>
      <c r="Q76" s="20"/>
      <c r="R76" s="20"/>
      <c r="S76" s="20"/>
    </row>
    <row r="77" spans="1:19" ht="12.75" customHeight="1">
      <c r="A77" s="1" t="str">
        <f>data!A56</f>
        <v>Rockhurst University</v>
      </c>
      <c r="B77" s="24">
        <f>data!B56</f>
        <v>1571</v>
      </c>
      <c r="C77" s="24">
        <f>data!C56</f>
        <v>1498</v>
      </c>
      <c r="D77" s="24">
        <f>data!D56</f>
        <v>0</v>
      </c>
      <c r="E77" s="24">
        <f>data!E56</f>
        <v>0</v>
      </c>
      <c r="F77" s="24">
        <f>data!F56</f>
        <v>788</v>
      </c>
      <c r="G77" s="24">
        <f>data!G56</f>
        <v>624</v>
      </c>
      <c r="H77" s="24">
        <f t="shared" si="11"/>
        <v>2359</v>
      </c>
      <c r="I77" s="24">
        <f t="shared" si="12"/>
        <v>2122</v>
      </c>
      <c r="K77" s="21"/>
      <c r="L77" s="20"/>
      <c r="M77" s="20"/>
      <c r="N77" s="20"/>
      <c r="O77" s="20"/>
      <c r="P77" s="20"/>
      <c r="Q77" s="20"/>
      <c r="R77" s="20"/>
      <c r="S77" s="20"/>
    </row>
    <row r="78" spans="1:19" ht="12.75" customHeight="1">
      <c r="A78" s="1" t="str">
        <f>data!A57</f>
        <v>Saint Louis University</v>
      </c>
      <c r="B78" s="24">
        <f>data!B57</f>
        <v>7386</v>
      </c>
      <c r="C78" s="24">
        <f>data!C57</f>
        <v>7168</v>
      </c>
      <c r="D78" s="24">
        <f>data!D57</f>
        <v>1734</v>
      </c>
      <c r="E78" s="24">
        <f>data!E57</f>
        <v>2662</v>
      </c>
      <c r="F78" s="24">
        <f>data!F57</f>
        <v>2982</v>
      </c>
      <c r="G78" s="24">
        <f>data!G57</f>
        <v>1880</v>
      </c>
      <c r="H78" s="24">
        <f t="shared" si="11"/>
        <v>12102</v>
      </c>
      <c r="I78" s="24">
        <f t="shared" si="12"/>
        <v>11710</v>
      </c>
      <c r="K78" s="21"/>
      <c r="L78" s="20"/>
      <c r="M78" s="20"/>
      <c r="N78" s="20"/>
      <c r="O78" s="20"/>
      <c r="P78" s="20"/>
      <c r="Q78" s="20"/>
      <c r="R78" s="20"/>
      <c r="S78" s="20"/>
    </row>
    <row r="79" spans="1:19" ht="12.75" customHeight="1">
      <c r="A79" s="1" t="str">
        <f>data!A58</f>
        <v>Southwest Baptist University</v>
      </c>
      <c r="B79" s="24">
        <f>data!B58</f>
        <v>1577</v>
      </c>
      <c r="C79" s="24">
        <f>data!C58</f>
        <v>1601</v>
      </c>
      <c r="D79" s="24">
        <f>data!D58</f>
        <v>0</v>
      </c>
      <c r="E79" s="24">
        <f>data!E58</f>
        <v>0</v>
      </c>
      <c r="F79" s="24">
        <f>data!F58</f>
        <v>504</v>
      </c>
      <c r="G79" s="24">
        <f>data!G58</f>
        <v>406</v>
      </c>
      <c r="H79" s="24">
        <f t="shared" si="11"/>
        <v>2081</v>
      </c>
      <c r="I79" s="24">
        <f t="shared" si="12"/>
        <v>2007</v>
      </c>
      <c r="K79" s="21"/>
      <c r="L79" s="20"/>
      <c r="M79" s="20"/>
      <c r="N79" s="20"/>
      <c r="O79" s="20"/>
      <c r="P79" s="20"/>
      <c r="Q79" s="20"/>
      <c r="R79" s="20"/>
      <c r="S79" s="20"/>
    </row>
    <row r="80" spans="1:19" ht="12.75" customHeight="1">
      <c r="A80" s="1" t="str">
        <f>data!A59</f>
        <v>Stephens College</v>
      </c>
      <c r="B80" s="24">
        <f>data!B59</f>
        <v>709</v>
      </c>
      <c r="C80" s="24">
        <f>data!C59</f>
        <v>736</v>
      </c>
      <c r="D80" s="24">
        <f>data!D59</f>
        <v>0</v>
      </c>
      <c r="E80" s="24">
        <f>data!E59</f>
        <v>0</v>
      </c>
      <c r="F80" s="24">
        <f>data!F59</f>
        <v>164</v>
      </c>
      <c r="G80" s="24">
        <f>data!G59</f>
        <v>94</v>
      </c>
      <c r="H80" s="24">
        <f t="shared" si="11"/>
        <v>873</v>
      </c>
      <c r="I80" s="24">
        <f t="shared" si="12"/>
        <v>830</v>
      </c>
      <c r="K80" s="21"/>
      <c r="L80" s="20"/>
      <c r="M80" s="20"/>
      <c r="N80" s="20"/>
      <c r="O80" s="20"/>
      <c r="P80" s="20"/>
      <c r="Q80" s="20"/>
      <c r="R80" s="20"/>
      <c r="S80" s="20"/>
    </row>
    <row r="81" spans="1:19" ht="12.75" customHeight="1">
      <c r="A81" s="1" t="str">
        <f>data!A60</f>
        <v>Washington University</v>
      </c>
      <c r="B81" s="24">
        <f>data!B60</f>
        <v>7138</v>
      </c>
      <c r="C81" s="24">
        <f>data!C60</f>
        <v>6853</v>
      </c>
      <c r="D81" s="24">
        <f>data!D60</f>
        <v>1378</v>
      </c>
      <c r="E81" s="24">
        <f>data!E60</f>
        <v>1532</v>
      </c>
      <c r="F81" s="24">
        <f>data!F60</f>
        <v>5304</v>
      </c>
      <c r="G81" s="24">
        <f>data!G60</f>
        <v>4251</v>
      </c>
      <c r="H81" s="24">
        <f t="shared" si="11"/>
        <v>13820</v>
      </c>
      <c r="I81" s="24">
        <f t="shared" si="12"/>
        <v>12636</v>
      </c>
      <c r="K81" s="21"/>
      <c r="L81" s="20"/>
      <c r="M81" s="20"/>
      <c r="N81" s="20"/>
      <c r="O81" s="20"/>
      <c r="P81" s="20"/>
      <c r="Q81" s="20"/>
      <c r="R81" s="20"/>
      <c r="S81" s="20"/>
    </row>
    <row r="82" spans="1:19" ht="12.75" customHeight="1">
      <c r="A82" s="1" t="str">
        <f>data!A61</f>
        <v>Webster University</v>
      </c>
      <c r="B82" s="24">
        <f>data!B61</f>
        <v>3404</v>
      </c>
      <c r="C82" s="24">
        <f>data!C61</f>
        <v>2920</v>
      </c>
      <c r="D82" s="24">
        <f>data!D61</f>
        <v>0</v>
      </c>
      <c r="E82" s="24">
        <f>data!E61</f>
        <v>0</v>
      </c>
      <c r="F82" s="24">
        <f>data!F61</f>
        <v>4857</v>
      </c>
      <c r="G82" s="24">
        <f>data!G61</f>
        <v>2398</v>
      </c>
      <c r="H82" s="24">
        <f t="shared" si="11"/>
        <v>8261</v>
      </c>
      <c r="I82" s="24">
        <f t="shared" si="12"/>
        <v>5318</v>
      </c>
      <c r="K82" s="21"/>
      <c r="L82" s="20"/>
      <c r="M82" s="20"/>
      <c r="N82" s="20"/>
      <c r="O82" s="20"/>
      <c r="P82" s="20"/>
      <c r="Q82" s="20"/>
      <c r="R82" s="20"/>
      <c r="S82" s="20"/>
    </row>
    <row r="83" spans="1:19" ht="12.75" customHeight="1">
      <c r="A83" s="1" t="str">
        <f>data!A62</f>
        <v>Westminster College</v>
      </c>
      <c r="B83" s="24">
        <f>data!B62</f>
        <v>1151</v>
      </c>
      <c r="C83" s="24">
        <f>data!C62</f>
        <v>1162</v>
      </c>
      <c r="D83" s="24">
        <f>data!D62</f>
        <v>0</v>
      </c>
      <c r="E83" s="24">
        <f>data!E62</f>
        <v>0</v>
      </c>
      <c r="F83" s="24">
        <f>data!F62</f>
        <v>0</v>
      </c>
      <c r="G83" s="24">
        <f>data!G62</f>
        <v>0</v>
      </c>
      <c r="H83" s="24">
        <f t="shared" si="11"/>
        <v>1151</v>
      </c>
      <c r="I83" s="24">
        <f t="shared" si="12"/>
        <v>1162</v>
      </c>
      <c r="K83" s="21"/>
      <c r="L83" s="20"/>
      <c r="M83" s="20"/>
      <c r="N83" s="20"/>
      <c r="O83" s="20"/>
      <c r="P83" s="20"/>
      <c r="Q83" s="20"/>
      <c r="R83" s="20"/>
      <c r="S83" s="20"/>
    </row>
    <row r="84" spans="1:19" ht="12.75" customHeight="1">
      <c r="A84" s="1" t="str">
        <f>data!A63</f>
        <v>William Jewell College</v>
      </c>
      <c r="B84" s="24">
        <f>data!B63</f>
        <v>1060</v>
      </c>
      <c r="C84" s="24">
        <f>data!C63</f>
        <v>1033</v>
      </c>
      <c r="D84" s="24">
        <f>data!D63</f>
        <v>0</v>
      </c>
      <c r="E84" s="24">
        <f>data!E63</f>
        <v>0</v>
      </c>
      <c r="F84" s="24">
        <f>data!F63</f>
        <v>0</v>
      </c>
      <c r="G84" s="24">
        <f>data!G63</f>
        <v>0</v>
      </c>
      <c r="H84" s="24">
        <f t="shared" si="11"/>
        <v>1060</v>
      </c>
      <c r="I84" s="24">
        <f t="shared" si="12"/>
        <v>1033</v>
      </c>
      <c r="K84" s="20"/>
      <c r="L84" s="20"/>
      <c r="M84" s="20"/>
      <c r="N84" s="20"/>
      <c r="O84" s="20"/>
      <c r="P84" s="20"/>
      <c r="Q84" s="20"/>
      <c r="R84" s="20"/>
    </row>
    <row r="85" spans="1:19" ht="12.75" customHeight="1">
      <c r="A85" s="1" t="s">
        <v>9</v>
      </c>
      <c r="B85" s="11">
        <f>SUM(B62:B84)</f>
        <v>52433</v>
      </c>
      <c r="C85" s="11">
        <f t="shared" ref="C85:I85" si="13">SUM(C62:C84)</f>
        <v>48766</v>
      </c>
      <c r="D85" s="11">
        <f t="shared" si="13"/>
        <v>3112</v>
      </c>
      <c r="E85" s="11">
        <f t="shared" si="13"/>
        <v>4194</v>
      </c>
      <c r="F85" s="11">
        <f t="shared" si="13"/>
        <v>21851</v>
      </c>
      <c r="G85" s="11">
        <f t="shared" si="13"/>
        <v>14312</v>
      </c>
      <c r="H85" s="11">
        <f t="shared" si="13"/>
        <v>77396</v>
      </c>
      <c r="I85" s="11">
        <f t="shared" si="13"/>
        <v>67272</v>
      </c>
    </row>
    <row r="86" spans="1:19" ht="12.75" customHeight="1">
      <c r="A86" s="1"/>
      <c r="B86" s="11"/>
      <c r="C86" s="11"/>
      <c r="D86" s="11"/>
      <c r="E86" s="11"/>
      <c r="F86" s="11"/>
      <c r="G86" s="11"/>
      <c r="H86" s="11"/>
      <c r="I86" s="11"/>
    </row>
    <row r="87" spans="1:19" ht="45">
      <c r="A87" s="9" t="s">
        <v>14</v>
      </c>
      <c r="B87" s="11"/>
      <c r="C87" s="11"/>
      <c r="D87" s="11"/>
      <c r="E87" s="11"/>
      <c r="F87" s="11"/>
      <c r="G87" s="11"/>
      <c r="H87" s="11"/>
      <c r="I87" s="11"/>
    </row>
    <row r="88" spans="1:19" ht="12.75" customHeight="1">
      <c r="A88" s="9"/>
      <c r="B88" s="11"/>
      <c r="C88" s="11"/>
      <c r="D88" s="11"/>
      <c r="E88" s="11"/>
      <c r="F88" s="11"/>
      <c r="G88" s="11"/>
      <c r="H88" s="11"/>
      <c r="I88" s="11"/>
    </row>
    <row r="89" spans="1:19" ht="12.75" customHeight="1">
      <c r="A89" s="1" t="str">
        <f>data!A38</f>
        <v>Cottey College</v>
      </c>
      <c r="B89" s="24">
        <f>data!B38</f>
        <v>307</v>
      </c>
      <c r="C89" s="24">
        <f>data!C38</f>
        <v>328</v>
      </c>
      <c r="D89" s="24">
        <f>data!D38</f>
        <v>0</v>
      </c>
      <c r="E89" s="24">
        <f>data!E38</f>
        <v>0</v>
      </c>
      <c r="F89" s="24">
        <f>data!F38</f>
        <v>0</v>
      </c>
      <c r="G89" s="24">
        <f>data!G38</f>
        <v>0</v>
      </c>
      <c r="H89" s="24">
        <f t="shared" ref="H89" si="14">SUM(B89,D89,F89)</f>
        <v>307</v>
      </c>
      <c r="I89" s="24">
        <f t="shared" ref="I89" si="15">SUM(C89,E89,G89)</f>
        <v>328</v>
      </c>
    </row>
    <row r="90" spans="1:19" ht="12.75" customHeight="1">
      <c r="A90" s="1" t="str">
        <f>data!A39</f>
        <v>Wentworth Military Academy</v>
      </c>
      <c r="B90" s="24">
        <f>data!B39</f>
        <v>226</v>
      </c>
      <c r="C90" s="24">
        <f>data!C39</f>
        <v>184</v>
      </c>
      <c r="D90" s="24">
        <f>data!D39</f>
        <v>0</v>
      </c>
      <c r="E90" s="24">
        <f>data!E39</f>
        <v>0</v>
      </c>
      <c r="F90" s="24">
        <f>data!F39</f>
        <v>0</v>
      </c>
      <c r="G90" s="24">
        <f>data!G39</f>
        <v>0</v>
      </c>
      <c r="H90" s="24">
        <f t="shared" ref="H90" si="16">SUM(B90,D90,F90)</f>
        <v>226</v>
      </c>
      <c r="I90" s="24">
        <f t="shared" ref="I90" si="17">SUM(C90,E90,G90)</f>
        <v>184</v>
      </c>
    </row>
    <row r="91" spans="1:19" ht="12.75" customHeight="1">
      <c r="A91" s="1" t="s">
        <v>9</v>
      </c>
      <c r="B91" s="11">
        <f t="shared" ref="B91:G91" si="18">SUM(B89:B90)</f>
        <v>533</v>
      </c>
      <c r="C91" s="11">
        <f t="shared" si="18"/>
        <v>512</v>
      </c>
      <c r="D91" s="11">
        <f t="shared" si="18"/>
        <v>0</v>
      </c>
      <c r="E91" s="11">
        <f t="shared" si="18"/>
        <v>0</v>
      </c>
      <c r="F91" s="11">
        <f t="shared" si="18"/>
        <v>0</v>
      </c>
      <c r="G91" s="11">
        <f t="shared" si="18"/>
        <v>0</v>
      </c>
      <c r="H91" s="11">
        <f>SUM(B91+D91+F91)</f>
        <v>533</v>
      </c>
      <c r="I91" s="11">
        <f>SUM(C91+E91+G91)</f>
        <v>512</v>
      </c>
    </row>
    <row r="92" spans="1:19" ht="12.75" customHeight="1">
      <c r="A92" s="1"/>
      <c r="B92" s="11"/>
      <c r="C92" s="11"/>
      <c r="D92" s="11"/>
      <c r="E92" s="11"/>
      <c r="F92" s="11"/>
      <c r="G92" s="11"/>
      <c r="H92" s="11"/>
      <c r="I92" s="11"/>
    </row>
    <row r="93" spans="1:19" ht="27" customHeight="1">
      <c r="A93" s="18" t="s">
        <v>15</v>
      </c>
      <c r="B93" s="11">
        <f t="shared" ref="B93:I93" si="19">SUM(B85+B91)</f>
        <v>52966</v>
      </c>
      <c r="C93" s="11">
        <f t="shared" si="19"/>
        <v>49278</v>
      </c>
      <c r="D93" s="11">
        <f t="shared" si="19"/>
        <v>3112</v>
      </c>
      <c r="E93" s="11">
        <f t="shared" si="19"/>
        <v>4194</v>
      </c>
      <c r="F93" s="11">
        <f t="shared" si="19"/>
        <v>21851</v>
      </c>
      <c r="G93" s="11">
        <f t="shared" si="19"/>
        <v>14312</v>
      </c>
      <c r="H93" s="11">
        <f t="shared" si="19"/>
        <v>77929</v>
      </c>
      <c r="I93" s="11">
        <f t="shared" si="19"/>
        <v>67784</v>
      </c>
    </row>
    <row r="94" spans="1:19" ht="12.75" customHeight="1">
      <c r="A94" s="1"/>
      <c r="B94" s="11"/>
      <c r="C94" s="11"/>
      <c r="D94" s="11"/>
      <c r="E94" s="11"/>
      <c r="F94" s="11"/>
      <c r="G94" s="11"/>
      <c r="H94" s="11"/>
      <c r="I94" s="11"/>
    </row>
    <row r="95" spans="1:19" ht="12.75" customHeight="1" thickBot="1">
      <c r="A95" s="1" t="s">
        <v>16</v>
      </c>
      <c r="B95" s="11">
        <f t="shared" ref="B95:I95" si="20">SUM(B50+B93)</f>
        <v>248969</v>
      </c>
      <c r="C95" s="11">
        <f t="shared" si="20"/>
        <v>201603.50000037</v>
      </c>
      <c r="D95" s="11">
        <f t="shared" si="20"/>
        <v>6112</v>
      </c>
      <c r="E95" s="11">
        <f t="shared" si="20"/>
        <v>7153</v>
      </c>
      <c r="F95" s="11">
        <f t="shared" si="20"/>
        <v>39999</v>
      </c>
      <c r="G95" s="11">
        <f t="shared" si="20"/>
        <v>25425.425000000003</v>
      </c>
      <c r="H95" s="11">
        <f t="shared" si="20"/>
        <v>295080</v>
      </c>
      <c r="I95" s="11">
        <f t="shared" si="20"/>
        <v>234181.92500037001</v>
      </c>
    </row>
    <row r="96" spans="1:19" ht="12.75" customHeight="1" thickTop="1">
      <c r="A96" s="3" t="s">
        <v>17</v>
      </c>
      <c r="B96" s="19"/>
      <c r="C96" s="19"/>
      <c r="D96" s="19"/>
      <c r="E96" s="19"/>
      <c r="F96" s="19"/>
      <c r="G96" s="19"/>
      <c r="H96" s="19"/>
      <c r="I96" s="19"/>
    </row>
    <row r="97" spans="1:9" ht="12.75" customHeight="1">
      <c r="A97" s="1" t="s">
        <v>12</v>
      </c>
      <c r="H97" s="2" t="s">
        <v>100</v>
      </c>
      <c r="I97" s="25">
        <f>data!J2</f>
        <v>40773</v>
      </c>
    </row>
    <row r="98" spans="1:9" ht="12.75" customHeight="1"/>
    <row r="99" spans="1:9" ht="12.75" customHeight="1"/>
  </sheetData>
  <mergeCells count="2">
    <mergeCell ref="A2:I2"/>
    <mergeCell ref="A54:I54"/>
  </mergeCells>
  <phoneticPr fontId="5" type="noConversion"/>
  <pageMargins left="1" right="0.3" top="0.52" bottom="0.53" header="0.5" footer="0.5"/>
  <pageSetup scale="99" orientation="portrait" r:id="rId1"/>
  <headerFooter alignWithMargins="0"/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workbookViewId="0">
      <selection activeCell="G28" sqref="G28"/>
    </sheetView>
  </sheetViews>
  <sheetFormatPr defaultRowHeight="9"/>
  <sheetData>
    <row r="1" spans="1:12">
      <c r="A1" s="22" t="s">
        <v>22</v>
      </c>
      <c r="B1" s="22" t="s">
        <v>23</v>
      </c>
      <c r="C1" s="22" t="s">
        <v>24</v>
      </c>
      <c r="D1" s="22" t="s">
        <v>27</v>
      </c>
      <c r="E1" s="22" t="s">
        <v>28</v>
      </c>
      <c r="F1" s="22" t="s">
        <v>25</v>
      </c>
      <c r="G1" s="22" t="s">
        <v>26</v>
      </c>
      <c r="H1" s="22" t="s">
        <v>21</v>
      </c>
      <c r="I1" s="22" t="s">
        <v>99</v>
      </c>
      <c r="J1" s="22" t="s">
        <v>31</v>
      </c>
      <c r="K1" s="22" t="s">
        <v>29</v>
      </c>
      <c r="L1" s="22" t="s">
        <v>30</v>
      </c>
    </row>
    <row r="2" spans="1:12">
      <c r="A2" s="22" t="s">
        <v>33</v>
      </c>
      <c r="B2" s="22">
        <v>2616</v>
      </c>
      <c r="C2" s="22">
        <v>1906</v>
      </c>
      <c r="D2" s="22"/>
      <c r="E2" s="22"/>
      <c r="F2" s="22"/>
      <c r="G2" s="22"/>
      <c r="H2" s="22" t="s">
        <v>32</v>
      </c>
      <c r="I2" s="22">
        <v>2010</v>
      </c>
      <c r="J2" s="23">
        <v>40773</v>
      </c>
      <c r="K2" s="22">
        <v>2616</v>
      </c>
      <c r="L2" s="22">
        <v>1906</v>
      </c>
    </row>
    <row r="3" spans="1:12">
      <c r="A3" s="22" t="s">
        <v>34</v>
      </c>
      <c r="B3" s="22">
        <v>4257</v>
      </c>
      <c r="C3" s="22">
        <v>2762.2</v>
      </c>
      <c r="D3" s="22"/>
      <c r="E3" s="22"/>
      <c r="F3" s="22"/>
      <c r="G3" s="22"/>
      <c r="H3" s="22" t="s">
        <v>32</v>
      </c>
      <c r="I3" s="22">
        <v>2010</v>
      </c>
      <c r="J3" s="23">
        <v>40773</v>
      </c>
      <c r="K3" s="22">
        <v>4257</v>
      </c>
      <c r="L3" s="22">
        <v>2762.2</v>
      </c>
    </row>
    <row r="4" spans="1:12">
      <c r="A4" s="22" t="s">
        <v>35</v>
      </c>
      <c r="B4" s="22">
        <v>6192</v>
      </c>
      <c r="C4" s="22">
        <v>4290.4333333000004</v>
      </c>
      <c r="D4" s="22"/>
      <c r="E4" s="22"/>
      <c r="F4" s="22"/>
      <c r="G4" s="22"/>
      <c r="H4" s="22" t="s">
        <v>32</v>
      </c>
      <c r="I4" s="22">
        <v>2010</v>
      </c>
      <c r="J4" s="23">
        <v>40773</v>
      </c>
      <c r="K4" s="22">
        <v>6192</v>
      </c>
      <c r="L4" s="22">
        <v>4290.4333333000004</v>
      </c>
    </row>
    <row r="5" spans="1:12">
      <c r="A5" s="22" t="s">
        <v>36</v>
      </c>
      <c r="B5" s="22">
        <v>1176</v>
      </c>
      <c r="C5" s="22">
        <v>1132.8666667</v>
      </c>
      <c r="D5" s="22"/>
      <c r="E5" s="22"/>
      <c r="F5" s="22"/>
      <c r="G5" s="22"/>
      <c r="H5" s="22" t="s">
        <v>32</v>
      </c>
      <c r="I5" s="22">
        <v>2010</v>
      </c>
      <c r="J5" s="23">
        <v>40773</v>
      </c>
      <c r="K5" s="22">
        <v>1176</v>
      </c>
      <c r="L5" s="22">
        <v>1132.8666667</v>
      </c>
    </row>
    <row r="6" spans="1:12">
      <c r="A6" s="22" t="s">
        <v>37</v>
      </c>
      <c r="B6" s="22">
        <v>3494</v>
      </c>
      <c r="C6" s="22">
        <v>2232.2666666999999</v>
      </c>
      <c r="D6" s="22"/>
      <c r="E6" s="22"/>
      <c r="F6" s="22"/>
      <c r="G6" s="22"/>
      <c r="H6" s="22" t="s">
        <v>32</v>
      </c>
      <c r="I6" s="22">
        <v>2010</v>
      </c>
      <c r="J6" s="23">
        <v>40773</v>
      </c>
      <c r="K6" s="22">
        <v>3494</v>
      </c>
      <c r="L6" s="22">
        <v>2232.2666666999999</v>
      </c>
    </row>
    <row r="7" spans="1:12">
      <c r="A7" s="22" t="s">
        <v>38</v>
      </c>
      <c r="B7" s="22">
        <v>819</v>
      </c>
      <c r="C7" s="22">
        <v>497.66666666999998</v>
      </c>
      <c r="D7" s="22"/>
      <c r="E7" s="22"/>
      <c r="F7" s="22"/>
      <c r="G7" s="22"/>
      <c r="H7" s="22" t="s">
        <v>32</v>
      </c>
      <c r="I7" s="22">
        <v>2010</v>
      </c>
      <c r="J7" s="23">
        <v>40773</v>
      </c>
      <c r="K7" s="22">
        <v>819</v>
      </c>
      <c r="L7" s="22">
        <v>497.66666666999998</v>
      </c>
    </row>
    <row r="8" spans="1:12">
      <c r="A8" s="22" t="s">
        <v>39</v>
      </c>
      <c r="B8" s="22">
        <v>6415</v>
      </c>
      <c r="C8" s="22">
        <v>4050.2</v>
      </c>
      <c r="D8" s="22"/>
      <c r="E8" s="22"/>
      <c r="F8" s="22"/>
      <c r="G8" s="22"/>
      <c r="H8" s="22" t="s">
        <v>32</v>
      </c>
      <c r="I8" s="22">
        <v>2010</v>
      </c>
      <c r="J8" s="23">
        <v>40773</v>
      </c>
      <c r="K8" s="22">
        <v>6415</v>
      </c>
      <c r="L8" s="22">
        <v>4050.2</v>
      </c>
    </row>
    <row r="9" spans="1:12">
      <c r="A9" s="22" t="s">
        <v>40</v>
      </c>
      <c r="B9" s="22">
        <v>5260</v>
      </c>
      <c r="C9" s="22">
        <v>3264.4</v>
      </c>
      <c r="D9" s="22"/>
      <c r="E9" s="22"/>
      <c r="F9" s="22"/>
      <c r="G9" s="22"/>
      <c r="H9" s="22" t="s">
        <v>32</v>
      </c>
      <c r="I9" s="22">
        <v>2010</v>
      </c>
      <c r="J9" s="23">
        <v>40773</v>
      </c>
      <c r="K9" s="22">
        <v>5260</v>
      </c>
      <c r="L9" s="22">
        <v>3264.4</v>
      </c>
    </row>
    <row r="10" spans="1:12">
      <c r="A10" s="22" t="s">
        <v>41</v>
      </c>
      <c r="B10" s="22">
        <v>4944</v>
      </c>
      <c r="C10" s="22">
        <v>2894.6</v>
      </c>
      <c r="D10" s="22"/>
      <c r="E10" s="22"/>
      <c r="F10" s="22"/>
      <c r="G10" s="22"/>
      <c r="H10" s="22" t="s">
        <v>32</v>
      </c>
      <c r="I10" s="22">
        <v>2010</v>
      </c>
      <c r="J10" s="23">
        <v>40773</v>
      </c>
      <c r="K10" s="22">
        <v>4944</v>
      </c>
      <c r="L10" s="22">
        <v>2894.6</v>
      </c>
    </row>
    <row r="11" spans="1:12">
      <c r="A11" s="22" t="s">
        <v>42</v>
      </c>
      <c r="B11" s="22">
        <v>3079</v>
      </c>
      <c r="C11" s="22">
        <v>2353.4</v>
      </c>
      <c r="D11" s="22"/>
      <c r="E11" s="22"/>
      <c r="F11" s="22"/>
      <c r="G11" s="22"/>
      <c r="H11" s="22" t="s">
        <v>32</v>
      </c>
      <c r="I11" s="22">
        <v>2010</v>
      </c>
      <c r="J11" s="23">
        <v>40773</v>
      </c>
      <c r="K11" s="22">
        <v>3079</v>
      </c>
      <c r="L11" s="22">
        <v>2353.4</v>
      </c>
    </row>
    <row r="12" spans="1:12">
      <c r="A12" s="22" t="s">
        <v>43</v>
      </c>
      <c r="B12" s="22">
        <v>2219</v>
      </c>
      <c r="C12" s="22">
        <v>1550.5333333000001</v>
      </c>
      <c r="D12" s="22"/>
      <c r="E12" s="22"/>
      <c r="F12" s="22"/>
      <c r="G12" s="22"/>
      <c r="H12" s="22" t="s">
        <v>32</v>
      </c>
      <c r="I12" s="22">
        <v>2010</v>
      </c>
      <c r="J12" s="23">
        <v>40773</v>
      </c>
      <c r="K12" s="22">
        <v>2219</v>
      </c>
      <c r="L12" s="22">
        <v>1550.5333333000001</v>
      </c>
    </row>
    <row r="13" spans="1:12">
      <c r="A13" s="22" t="s">
        <v>44</v>
      </c>
      <c r="B13" s="22">
        <v>1791</v>
      </c>
      <c r="C13" s="22">
        <v>1283.9666666999999</v>
      </c>
      <c r="D13" s="22"/>
      <c r="E13" s="22"/>
      <c r="F13" s="22"/>
      <c r="G13" s="22"/>
      <c r="H13" s="22" t="s">
        <v>32</v>
      </c>
      <c r="I13" s="22">
        <v>2010</v>
      </c>
      <c r="J13" s="23">
        <v>40773</v>
      </c>
      <c r="K13" s="22">
        <v>1791</v>
      </c>
      <c r="L13" s="22">
        <v>1283.9666666999999</v>
      </c>
    </row>
    <row r="14" spans="1:12">
      <c r="A14" s="22" t="s">
        <v>45</v>
      </c>
      <c r="B14" s="22">
        <v>888</v>
      </c>
      <c r="C14" s="22">
        <v>742.4</v>
      </c>
      <c r="D14" s="22"/>
      <c r="E14" s="22"/>
      <c r="F14" s="22"/>
      <c r="G14" s="22"/>
      <c r="H14" s="22" t="s">
        <v>32</v>
      </c>
      <c r="I14" s="22">
        <v>2010</v>
      </c>
      <c r="J14" s="23">
        <v>40773</v>
      </c>
      <c r="K14" s="22">
        <v>888</v>
      </c>
      <c r="L14" s="22">
        <v>742.4</v>
      </c>
    </row>
    <row r="15" spans="1:12">
      <c r="A15" s="22" t="s">
        <v>46</v>
      </c>
      <c r="B15" s="22">
        <v>10270</v>
      </c>
      <c r="C15" s="22">
        <v>7021.2</v>
      </c>
      <c r="D15" s="22"/>
      <c r="E15" s="22"/>
      <c r="F15" s="22"/>
      <c r="G15" s="22"/>
      <c r="H15" s="22" t="s">
        <v>32</v>
      </c>
      <c r="I15" s="22">
        <v>2010</v>
      </c>
      <c r="J15" s="23">
        <v>40773</v>
      </c>
      <c r="K15" s="22">
        <v>10270</v>
      </c>
      <c r="L15" s="22">
        <v>7021.2</v>
      </c>
    </row>
    <row r="16" spans="1:12">
      <c r="A16" s="22" t="s">
        <v>47</v>
      </c>
      <c r="B16" s="22">
        <v>6806</v>
      </c>
      <c r="C16" s="22">
        <v>4464.1333333000002</v>
      </c>
      <c r="D16" s="22"/>
      <c r="E16" s="22"/>
      <c r="F16" s="22"/>
      <c r="G16" s="22"/>
      <c r="H16" s="22" t="s">
        <v>32</v>
      </c>
      <c r="I16" s="22">
        <v>2010</v>
      </c>
      <c r="J16" s="23">
        <v>40773</v>
      </c>
      <c r="K16" s="22">
        <v>6806</v>
      </c>
      <c r="L16" s="22">
        <v>4464.1333333000002</v>
      </c>
    </row>
    <row r="17" spans="1:12">
      <c r="A17" s="22" t="s">
        <v>48</v>
      </c>
      <c r="B17" s="22">
        <v>7557</v>
      </c>
      <c r="C17" s="22">
        <v>4646.4666667000001</v>
      </c>
      <c r="D17" s="22"/>
      <c r="E17" s="22"/>
      <c r="F17" s="22"/>
      <c r="G17" s="22"/>
      <c r="H17" s="22" t="s">
        <v>32</v>
      </c>
      <c r="I17" s="22">
        <v>2010</v>
      </c>
      <c r="J17" s="23">
        <v>40773</v>
      </c>
      <c r="K17" s="22">
        <v>7557</v>
      </c>
      <c r="L17" s="22">
        <v>4646.4666667000001</v>
      </c>
    </row>
    <row r="18" spans="1:12">
      <c r="A18" s="22" t="s">
        <v>49</v>
      </c>
      <c r="B18" s="22">
        <v>8828</v>
      </c>
      <c r="C18" s="22">
        <v>5286.0666666999996</v>
      </c>
      <c r="D18" s="22"/>
      <c r="E18" s="22"/>
      <c r="F18" s="22"/>
      <c r="G18" s="22"/>
      <c r="H18" s="22" t="s">
        <v>32</v>
      </c>
      <c r="I18" s="22">
        <v>2010</v>
      </c>
      <c r="J18" s="23">
        <v>40773</v>
      </c>
      <c r="K18" s="22">
        <v>8828</v>
      </c>
      <c r="L18" s="22">
        <v>5286.0666666999996</v>
      </c>
    </row>
    <row r="19" spans="1:12">
      <c r="A19" s="22" t="s">
        <v>50</v>
      </c>
      <c r="B19" s="22">
        <v>11761</v>
      </c>
      <c r="C19" s="22">
        <v>7464.6</v>
      </c>
      <c r="D19" s="22"/>
      <c r="E19" s="22"/>
      <c r="F19" s="22"/>
      <c r="G19" s="22"/>
      <c r="H19" s="22" t="s">
        <v>32</v>
      </c>
      <c r="I19" s="22">
        <v>2010</v>
      </c>
      <c r="J19" s="23">
        <v>40773</v>
      </c>
      <c r="K19" s="22">
        <v>11761</v>
      </c>
      <c r="L19" s="22">
        <v>7464.6</v>
      </c>
    </row>
    <row r="20" spans="1:12">
      <c r="A20" s="22" t="s">
        <v>51</v>
      </c>
      <c r="B20" s="22">
        <v>1561</v>
      </c>
      <c r="C20" s="22">
        <v>981.8</v>
      </c>
      <c r="D20" s="22"/>
      <c r="E20" s="22"/>
      <c r="F20" s="22"/>
      <c r="G20" s="22"/>
      <c r="H20" s="22" t="s">
        <v>32</v>
      </c>
      <c r="I20" s="22">
        <v>2010</v>
      </c>
      <c r="J20" s="23">
        <v>40773</v>
      </c>
      <c r="K20" s="22">
        <v>1561</v>
      </c>
      <c r="L20" s="22">
        <v>981.8</v>
      </c>
    </row>
    <row r="21" spans="1:12">
      <c r="A21" s="22" t="s">
        <v>52</v>
      </c>
      <c r="B21" s="22">
        <v>2513</v>
      </c>
      <c r="C21" s="22">
        <v>2004.3333333</v>
      </c>
      <c r="D21" s="22"/>
      <c r="E21" s="22"/>
      <c r="F21" s="22"/>
      <c r="G21" s="22"/>
      <c r="H21" s="22" t="s">
        <v>32</v>
      </c>
      <c r="I21" s="22">
        <v>2010</v>
      </c>
      <c r="J21" s="23">
        <v>40773</v>
      </c>
      <c r="K21" s="22">
        <v>2513</v>
      </c>
      <c r="L21" s="22">
        <v>2004.3333333</v>
      </c>
    </row>
    <row r="22" spans="1:12">
      <c r="A22" s="22" t="s">
        <v>53</v>
      </c>
      <c r="B22" s="22">
        <v>1976</v>
      </c>
      <c r="C22" s="22">
        <v>1518.5333333000001</v>
      </c>
      <c r="D22" s="22"/>
      <c r="E22" s="22"/>
      <c r="F22" s="22"/>
      <c r="G22" s="22"/>
      <c r="H22" s="22" t="s">
        <v>32</v>
      </c>
      <c r="I22" s="22">
        <v>2010</v>
      </c>
      <c r="J22" s="23">
        <v>40773</v>
      </c>
      <c r="K22" s="22">
        <v>1976</v>
      </c>
      <c r="L22" s="22">
        <v>1518.5333333000001</v>
      </c>
    </row>
    <row r="23" spans="1:12">
      <c r="A23" s="22" t="s">
        <v>54</v>
      </c>
      <c r="B23" s="22">
        <v>94422</v>
      </c>
      <c r="C23" s="22">
        <v>62348.066666999999</v>
      </c>
      <c r="D23" s="22"/>
      <c r="E23" s="22"/>
      <c r="F23" s="22"/>
      <c r="G23" s="22"/>
      <c r="H23" s="22" t="s">
        <v>32</v>
      </c>
      <c r="I23" s="22">
        <v>2010</v>
      </c>
      <c r="J23" s="23">
        <v>40773</v>
      </c>
      <c r="K23" s="22">
        <v>94422</v>
      </c>
      <c r="L23" s="22">
        <v>62348.066666999999</v>
      </c>
    </row>
    <row r="24" spans="1:12">
      <c r="A24" s="22" t="s">
        <v>56</v>
      </c>
      <c r="B24" s="22">
        <v>1666</v>
      </c>
      <c r="C24" s="22">
        <v>1320.7333332999999</v>
      </c>
      <c r="D24" s="22"/>
      <c r="E24" s="22"/>
      <c r="F24" s="22">
        <v>50</v>
      </c>
      <c r="G24" s="22">
        <v>31.583333332999999</v>
      </c>
      <c r="H24" s="22" t="s">
        <v>55</v>
      </c>
      <c r="I24" s="22">
        <v>2010</v>
      </c>
      <c r="J24" s="23">
        <v>40773</v>
      </c>
      <c r="K24" s="22">
        <v>1716</v>
      </c>
      <c r="L24" s="22">
        <v>1352.3166667</v>
      </c>
    </row>
    <row r="25" spans="1:12">
      <c r="A25" s="22" t="s">
        <v>57</v>
      </c>
      <c r="B25" s="22">
        <v>2586</v>
      </c>
      <c r="C25" s="22">
        <v>2160.2666666999999</v>
      </c>
      <c r="D25" s="22"/>
      <c r="E25" s="22"/>
      <c r="F25" s="22">
        <v>190</v>
      </c>
      <c r="G25" s="22">
        <v>100.16666667</v>
      </c>
      <c r="H25" s="22" t="s">
        <v>55</v>
      </c>
      <c r="I25" s="22">
        <v>2010</v>
      </c>
      <c r="J25" s="23">
        <v>40773</v>
      </c>
      <c r="K25" s="22">
        <v>2776</v>
      </c>
      <c r="L25" s="22">
        <v>2260.4333333</v>
      </c>
    </row>
    <row r="26" spans="1:12">
      <c r="A26" s="22" t="s">
        <v>58</v>
      </c>
      <c r="B26" s="22">
        <v>4248</v>
      </c>
      <c r="C26" s="22">
        <v>3612.7</v>
      </c>
      <c r="D26" s="22"/>
      <c r="E26" s="22"/>
      <c r="F26" s="22">
        <v>113</v>
      </c>
      <c r="G26" s="22">
        <v>75.666666667000001</v>
      </c>
      <c r="H26" s="22" t="s">
        <v>55</v>
      </c>
      <c r="I26" s="22">
        <v>2010</v>
      </c>
      <c r="J26" s="23">
        <v>40773</v>
      </c>
      <c r="K26" s="22">
        <v>4361</v>
      </c>
      <c r="L26" s="22">
        <v>3688.3666667000002</v>
      </c>
    </row>
    <row r="27" spans="1:12">
      <c r="A27" s="22" t="s">
        <v>59</v>
      </c>
      <c r="B27" s="22">
        <v>14974</v>
      </c>
      <c r="C27" s="22">
        <v>13494</v>
      </c>
      <c r="D27" s="22"/>
      <c r="E27" s="22"/>
      <c r="F27" s="22">
        <v>2516</v>
      </c>
      <c r="G27" s="22">
        <v>1811.9166667</v>
      </c>
      <c r="H27" s="22" t="s">
        <v>55</v>
      </c>
      <c r="I27" s="22">
        <v>2010</v>
      </c>
      <c r="J27" s="23">
        <v>40773</v>
      </c>
      <c r="K27" s="22">
        <v>17490</v>
      </c>
      <c r="L27" s="22">
        <v>15305.916667</v>
      </c>
    </row>
    <row r="28" spans="1:12">
      <c r="A28" s="22" t="s">
        <v>60</v>
      </c>
      <c r="B28" s="22">
        <v>5380</v>
      </c>
      <c r="C28" s="22">
        <v>5066.7333332999997</v>
      </c>
      <c r="D28" s="22"/>
      <c r="E28" s="22"/>
      <c r="F28" s="22">
        <v>1139</v>
      </c>
      <c r="G28" s="22">
        <v>794.79166667000004</v>
      </c>
      <c r="H28" s="22" t="s">
        <v>55</v>
      </c>
      <c r="I28" s="22">
        <v>2010</v>
      </c>
      <c r="J28" s="23">
        <v>40773</v>
      </c>
      <c r="K28" s="22">
        <v>6519</v>
      </c>
      <c r="L28" s="22">
        <v>5861.5249999999996</v>
      </c>
    </row>
    <row r="29" spans="1:12">
      <c r="A29" s="22" t="s">
        <v>61</v>
      </c>
      <c r="B29" s="22">
        <v>5210</v>
      </c>
      <c r="C29" s="22">
        <v>4102.9333333000004</v>
      </c>
      <c r="D29" s="22"/>
      <c r="E29" s="22"/>
      <c r="F29" s="22">
        <v>103</v>
      </c>
      <c r="G29" s="22">
        <v>49.833333332999999</v>
      </c>
      <c r="H29" s="22" t="s">
        <v>55</v>
      </c>
      <c r="I29" s="22">
        <v>2010</v>
      </c>
      <c r="J29" s="23">
        <v>40773</v>
      </c>
      <c r="K29" s="22">
        <v>5313</v>
      </c>
      <c r="L29" s="22">
        <v>4152.7666667000003</v>
      </c>
    </row>
    <row r="30" spans="1:12">
      <c r="A30" s="22" t="s">
        <v>62</v>
      </c>
      <c r="B30" s="22">
        <v>5825</v>
      </c>
      <c r="C30" s="22">
        <v>5301.8666666999998</v>
      </c>
      <c r="D30" s="22"/>
      <c r="E30" s="22"/>
      <c r="F30" s="22">
        <v>890</v>
      </c>
      <c r="G30" s="22">
        <v>475.58333333000002</v>
      </c>
      <c r="H30" s="22" t="s">
        <v>55</v>
      </c>
      <c r="I30" s="22">
        <v>2010</v>
      </c>
      <c r="J30" s="23">
        <v>40773</v>
      </c>
      <c r="K30" s="22">
        <v>6715</v>
      </c>
      <c r="L30" s="22">
        <v>5777.45</v>
      </c>
    </row>
    <row r="31" spans="1:12">
      <c r="A31" s="22" t="s">
        <v>63</v>
      </c>
      <c r="B31" s="22">
        <v>7669</v>
      </c>
      <c r="C31" s="22">
        <v>7011.9666667000001</v>
      </c>
      <c r="D31" s="22"/>
      <c r="E31" s="22"/>
      <c r="F31" s="22">
        <v>590</v>
      </c>
      <c r="G31" s="22">
        <v>349.83333333000002</v>
      </c>
      <c r="H31" s="22" t="s">
        <v>55</v>
      </c>
      <c r="I31" s="22">
        <v>2010</v>
      </c>
      <c r="J31" s="23">
        <v>40773</v>
      </c>
      <c r="K31" s="22">
        <v>8259</v>
      </c>
      <c r="L31" s="22">
        <v>7361.8</v>
      </c>
    </row>
    <row r="32" spans="1:12">
      <c r="A32" s="22" t="s">
        <v>64</v>
      </c>
      <c r="B32" s="22">
        <v>5673</v>
      </c>
      <c r="C32" s="22">
        <v>5380.8333333</v>
      </c>
      <c r="D32" s="22"/>
      <c r="E32" s="22"/>
      <c r="F32" s="22">
        <v>326</v>
      </c>
      <c r="G32" s="22">
        <v>281.25</v>
      </c>
      <c r="H32" s="22" t="s">
        <v>55</v>
      </c>
      <c r="I32" s="22">
        <v>2010</v>
      </c>
      <c r="J32" s="23">
        <v>40773</v>
      </c>
      <c r="K32" s="22">
        <v>5999</v>
      </c>
      <c r="L32" s="22">
        <v>5662.0833333</v>
      </c>
    </row>
    <row r="33" spans="1:12">
      <c r="A33" s="22" t="s">
        <v>65</v>
      </c>
      <c r="B33" s="22">
        <v>7712</v>
      </c>
      <c r="C33" s="22">
        <v>7092.3666666999998</v>
      </c>
      <c r="D33" s="22"/>
      <c r="E33" s="22"/>
      <c r="F33" s="22">
        <v>825</v>
      </c>
      <c r="G33" s="22">
        <v>527.25</v>
      </c>
      <c r="H33" s="22" t="s">
        <v>55</v>
      </c>
      <c r="I33" s="22">
        <v>2010</v>
      </c>
      <c r="J33" s="23">
        <v>40773</v>
      </c>
      <c r="K33" s="22">
        <v>8537</v>
      </c>
      <c r="L33" s="22">
        <v>7619.6166666999998</v>
      </c>
    </row>
    <row r="34" spans="1:12">
      <c r="A34" s="22" t="s">
        <v>66</v>
      </c>
      <c r="B34" s="22">
        <v>24525</v>
      </c>
      <c r="C34" s="22">
        <v>22785.366666999998</v>
      </c>
      <c r="D34" s="22">
        <v>1197</v>
      </c>
      <c r="E34" s="22">
        <v>1174.6333333</v>
      </c>
      <c r="F34" s="22">
        <v>4651</v>
      </c>
      <c r="G34" s="22">
        <v>3063.5833333</v>
      </c>
      <c r="H34" s="22" t="s">
        <v>55</v>
      </c>
      <c r="I34" s="22">
        <v>2010</v>
      </c>
      <c r="J34" s="23">
        <v>40773</v>
      </c>
      <c r="K34" s="22">
        <v>30373</v>
      </c>
      <c r="L34" s="22">
        <v>27023.583332999999</v>
      </c>
    </row>
    <row r="35" spans="1:12">
      <c r="A35" s="22" t="s">
        <v>67</v>
      </c>
      <c r="B35" s="22">
        <v>8452</v>
      </c>
      <c r="C35" s="22">
        <v>7046.6</v>
      </c>
      <c r="D35" s="22">
        <v>1632</v>
      </c>
      <c r="E35" s="22">
        <v>1613.3666667</v>
      </c>
      <c r="F35" s="22">
        <v>3774</v>
      </c>
      <c r="G35" s="22">
        <v>2033.175</v>
      </c>
      <c r="H35" s="22" t="s">
        <v>55</v>
      </c>
      <c r="I35" s="22">
        <v>2010</v>
      </c>
      <c r="J35" s="23">
        <v>40773</v>
      </c>
      <c r="K35" s="22">
        <v>13858</v>
      </c>
      <c r="L35" s="22">
        <v>10693.141667</v>
      </c>
    </row>
    <row r="36" spans="1:12">
      <c r="A36" s="22" t="s">
        <v>68</v>
      </c>
      <c r="B36" s="22">
        <v>9327</v>
      </c>
      <c r="C36" s="22">
        <v>6921.8</v>
      </c>
      <c r="D36" s="22">
        <v>171</v>
      </c>
      <c r="E36" s="22">
        <v>171</v>
      </c>
      <c r="F36" s="22">
        <v>3031</v>
      </c>
      <c r="G36" s="22">
        <v>1550.375</v>
      </c>
      <c r="H36" s="22" t="s">
        <v>55</v>
      </c>
      <c r="I36" s="22">
        <v>2010</v>
      </c>
      <c r="J36" s="23">
        <v>40773</v>
      </c>
      <c r="K36" s="22">
        <v>12529</v>
      </c>
      <c r="L36" s="22">
        <v>8643.1749999999993</v>
      </c>
    </row>
    <row r="37" spans="1:12">
      <c r="A37" s="22" t="s">
        <v>54</v>
      </c>
      <c r="B37" s="22">
        <v>103247</v>
      </c>
      <c r="C37" s="22">
        <v>91298.166666999998</v>
      </c>
      <c r="D37" s="22">
        <v>3000</v>
      </c>
      <c r="E37" s="22">
        <v>2959</v>
      </c>
      <c r="F37" s="22">
        <v>18198</v>
      </c>
      <c r="G37" s="22">
        <v>11145.008333</v>
      </c>
      <c r="H37" s="22" t="s">
        <v>55</v>
      </c>
      <c r="I37" s="22">
        <v>2010</v>
      </c>
      <c r="J37" s="23">
        <v>40773</v>
      </c>
      <c r="K37" s="22">
        <v>124445</v>
      </c>
      <c r="L37" s="22">
        <v>105402.175</v>
      </c>
    </row>
    <row r="38" spans="1:12">
      <c r="A38" s="22" t="s">
        <v>70</v>
      </c>
      <c r="B38" s="22">
        <v>307</v>
      </c>
      <c r="C38" s="22">
        <v>328</v>
      </c>
      <c r="D38" s="22"/>
      <c r="E38" s="22"/>
      <c r="F38" s="22"/>
      <c r="G38" s="22"/>
      <c r="H38" s="22" t="s">
        <v>69</v>
      </c>
      <c r="I38" s="22">
        <v>2010</v>
      </c>
      <c r="J38" s="23">
        <v>40773</v>
      </c>
      <c r="K38" s="22">
        <v>307</v>
      </c>
      <c r="L38" s="22">
        <v>328</v>
      </c>
    </row>
    <row r="39" spans="1:12">
      <c r="A39" s="22" t="s">
        <v>71</v>
      </c>
      <c r="B39" s="22">
        <v>226</v>
      </c>
      <c r="C39" s="22">
        <v>184</v>
      </c>
      <c r="D39" s="22"/>
      <c r="E39" s="22"/>
      <c r="F39" s="22"/>
      <c r="G39" s="22"/>
      <c r="H39" s="22" t="s">
        <v>69</v>
      </c>
      <c r="I39" s="22">
        <v>2010</v>
      </c>
      <c r="J39" s="23">
        <v>40773</v>
      </c>
      <c r="K39" s="22">
        <v>226</v>
      </c>
      <c r="L39" s="22">
        <v>184</v>
      </c>
    </row>
    <row r="40" spans="1:12">
      <c r="A40" s="22" t="s">
        <v>54</v>
      </c>
      <c r="B40" s="22">
        <v>533</v>
      </c>
      <c r="C40" s="22">
        <v>512</v>
      </c>
      <c r="D40" s="22"/>
      <c r="E40" s="22"/>
      <c r="F40" s="22"/>
      <c r="G40" s="22"/>
      <c r="H40" s="22" t="s">
        <v>69</v>
      </c>
      <c r="I40" s="22">
        <v>2010</v>
      </c>
      <c r="J40" s="23">
        <v>40773</v>
      </c>
      <c r="K40" s="22">
        <v>533</v>
      </c>
      <c r="L40" s="22">
        <v>512</v>
      </c>
    </row>
    <row r="41" spans="1:12">
      <c r="A41" s="22" t="s">
        <v>73</v>
      </c>
      <c r="B41" s="22">
        <v>1222</v>
      </c>
      <c r="C41" s="22">
        <v>1072</v>
      </c>
      <c r="D41" s="22"/>
      <c r="E41" s="22"/>
      <c r="F41" s="22">
        <v>654</v>
      </c>
      <c r="G41" s="22">
        <v>346</v>
      </c>
      <c r="H41" s="22" t="s">
        <v>72</v>
      </c>
      <c r="I41" s="22">
        <v>2010</v>
      </c>
      <c r="J41" s="23">
        <v>40773</v>
      </c>
      <c r="K41" s="22">
        <v>1876</v>
      </c>
      <c r="L41" s="22">
        <v>1418</v>
      </c>
    </row>
    <row r="42" spans="1:12">
      <c r="A42" s="22" t="s">
        <v>74</v>
      </c>
      <c r="B42" s="22"/>
      <c r="C42" s="22"/>
      <c r="D42" s="22"/>
      <c r="E42" s="22"/>
      <c r="F42" s="22"/>
      <c r="G42" s="22"/>
      <c r="H42" s="22" t="s">
        <v>72</v>
      </c>
      <c r="I42" s="22">
        <v>2010</v>
      </c>
      <c r="J42" s="23">
        <v>40773</v>
      </c>
      <c r="K42" s="22"/>
      <c r="L42" s="22"/>
    </row>
    <row r="43" spans="1:12">
      <c r="A43" s="22" t="s">
        <v>75</v>
      </c>
      <c r="B43" s="22">
        <v>876</v>
      </c>
      <c r="C43" s="22">
        <v>891</v>
      </c>
      <c r="D43" s="22"/>
      <c r="E43" s="22"/>
      <c r="F43" s="22"/>
      <c r="G43" s="22"/>
      <c r="H43" s="22" t="s">
        <v>72</v>
      </c>
      <c r="I43" s="22">
        <v>2010</v>
      </c>
      <c r="J43" s="23">
        <v>40773</v>
      </c>
      <c r="K43" s="22">
        <v>876</v>
      </c>
      <c r="L43" s="22">
        <v>891</v>
      </c>
    </row>
    <row r="44" spans="1:12">
      <c r="A44" s="22" t="s">
        <v>76</v>
      </c>
      <c r="B44" s="22">
        <v>1043</v>
      </c>
      <c r="C44" s="22">
        <v>1248</v>
      </c>
      <c r="D44" s="22"/>
      <c r="E44" s="22"/>
      <c r="F44" s="22"/>
      <c r="G44" s="22"/>
      <c r="H44" s="22" t="s">
        <v>72</v>
      </c>
      <c r="I44" s="22">
        <v>2010</v>
      </c>
      <c r="J44" s="23">
        <v>40773</v>
      </c>
      <c r="K44" s="22">
        <v>1043</v>
      </c>
      <c r="L44" s="22">
        <v>1248</v>
      </c>
    </row>
    <row r="45" spans="1:12">
      <c r="A45" s="22" t="s">
        <v>77</v>
      </c>
      <c r="B45" s="22">
        <v>2631</v>
      </c>
      <c r="C45" s="22">
        <v>1968</v>
      </c>
      <c r="D45" s="22"/>
      <c r="E45" s="22"/>
      <c r="F45" s="22">
        <v>284</v>
      </c>
      <c r="G45" s="22">
        <v>202</v>
      </c>
      <c r="H45" s="22" t="s">
        <v>72</v>
      </c>
      <c r="I45" s="22">
        <v>2010</v>
      </c>
      <c r="J45" s="23">
        <v>40773</v>
      </c>
      <c r="K45" s="22">
        <v>2915</v>
      </c>
      <c r="L45" s="22">
        <v>2170</v>
      </c>
    </row>
    <row r="46" spans="1:12">
      <c r="A46" s="22" t="s">
        <v>78</v>
      </c>
      <c r="B46" s="22">
        <v>574</v>
      </c>
      <c r="C46" s="22">
        <v>590</v>
      </c>
      <c r="D46" s="22"/>
      <c r="E46" s="22"/>
      <c r="F46" s="22"/>
      <c r="G46" s="22"/>
      <c r="H46" s="22" t="s">
        <v>72</v>
      </c>
      <c r="I46" s="22">
        <v>2010</v>
      </c>
      <c r="J46" s="23">
        <v>40773</v>
      </c>
      <c r="K46" s="22">
        <v>574</v>
      </c>
      <c r="L46" s="22">
        <v>590</v>
      </c>
    </row>
    <row r="47" spans="1:12">
      <c r="A47" s="22" t="s">
        <v>79</v>
      </c>
      <c r="B47" s="22">
        <v>3968</v>
      </c>
      <c r="C47" s="22">
        <v>3265</v>
      </c>
      <c r="D47" s="22"/>
      <c r="E47" s="22"/>
      <c r="F47" s="22">
        <v>350</v>
      </c>
      <c r="G47" s="22">
        <v>165</v>
      </c>
      <c r="H47" s="22" t="s">
        <v>72</v>
      </c>
      <c r="I47" s="22">
        <v>2010</v>
      </c>
      <c r="J47" s="23">
        <v>40773</v>
      </c>
      <c r="K47" s="22">
        <v>4318</v>
      </c>
      <c r="L47" s="22">
        <v>3430</v>
      </c>
    </row>
    <row r="48" spans="1:12">
      <c r="A48" s="22" t="s">
        <v>80</v>
      </c>
      <c r="B48" s="22">
        <v>1770</v>
      </c>
      <c r="C48" s="22">
        <v>1689</v>
      </c>
      <c r="D48" s="22"/>
      <c r="E48" s="22"/>
      <c r="F48" s="22">
        <v>302</v>
      </c>
      <c r="G48" s="22">
        <v>147</v>
      </c>
      <c r="H48" s="22" t="s">
        <v>72</v>
      </c>
      <c r="I48" s="22">
        <v>2010</v>
      </c>
      <c r="J48" s="23">
        <v>40773</v>
      </c>
      <c r="K48" s="22">
        <v>2072</v>
      </c>
      <c r="L48" s="22">
        <v>1836</v>
      </c>
    </row>
    <row r="49" spans="1:12">
      <c r="A49" s="22" t="s">
        <v>81</v>
      </c>
      <c r="B49" s="22">
        <v>1689</v>
      </c>
      <c r="C49" s="22">
        <v>1396</v>
      </c>
      <c r="D49" s="22"/>
      <c r="E49" s="22"/>
      <c r="F49" s="22">
        <v>843</v>
      </c>
      <c r="G49" s="22">
        <v>515</v>
      </c>
      <c r="H49" s="22" t="s">
        <v>72</v>
      </c>
      <c r="I49" s="22">
        <v>2010</v>
      </c>
      <c r="J49" s="23">
        <v>40773</v>
      </c>
      <c r="K49" s="22">
        <v>2532</v>
      </c>
      <c r="L49" s="22">
        <v>1911</v>
      </c>
    </row>
    <row r="50" spans="1:12">
      <c r="A50" s="22" t="s">
        <v>82</v>
      </c>
      <c r="B50" s="22">
        <v>947</v>
      </c>
      <c r="C50" s="22">
        <v>821</v>
      </c>
      <c r="D50" s="22"/>
      <c r="E50" s="22"/>
      <c r="F50" s="22">
        <v>15</v>
      </c>
      <c r="G50" s="22">
        <v>8</v>
      </c>
      <c r="H50" s="22" t="s">
        <v>72</v>
      </c>
      <c r="I50" s="22">
        <v>2010</v>
      </c>
      <c r="J50" s="23">
        <v>40773</v>
      </c>
      <c r="K50" s="22">
        <v>962</v>
      </c>
      <c r="L50" s="22">
        <v>829</v>
      </c>
    </row>
    <row r="51" spans="1:12">
      <c r="A51" s="22" t="s">
        <v>83</v>
      </c>
      <c r="B51" s="22">
        <v>7211</v>
      </c>
      <c r="C51" s="22">
        <v>6967</v>
      </c>
      <c r="D51" s="22"/>
      <c r="E51" s="22"/>
      <c r="F51" s="22">
        <v>3743</v>
      </c>
      <c r="G51" s="22">
        <v>2709</v>
      </c>
      <c r="H51" s="22" t="s">
        <v>72</v>
      </c>
      <c r="I51" s="22">
        <v>2010</v>
      </c>
      <c r="J51" s="23">
        <v>40773</v>
      </c>
      <c r="K51" s="22">
        <v>10954</v>
      </c>
      <c r="L51" s="22">
        <v>9676</v>
      </c>
    </row>
    <row r="52" spans="1:12">
      <c r="A52" s="22" t="s">
        <v>84</v>
      </c>
      <c r="B52" s="22">
        <v>2418</v>
      </c>
      <c r="C52" s="22">
        <v>2052</v>
      </c>
      <c r="D52" s="22"/>
      <c r="E52" s="22"/>
      <c r="F52" s="22">
        <v>708</v>
      </c>
      <c r="G52" s="22">
        <v>421</v>
      </c>
      <c r="H52" s="22" t="s">
        <v>72</v>
      </c>
      <c r="I52" s="22">
        <v>2010</v>
      </c>
      <c r="J52" s="23">
        <v>40773</v>
      </c>
      <c r="K52" s="22">
        <v>3126</v>
      </c>
      <c r="L52" s="22">
        <v>2473</v>
      </c>
    </row>
    <row r="53" spans="1:12">
      <c r="A53" s="22" t="s">
        <v>85</v>
      </c>
      <c r="B53" s="22">
        <v>1078</v>
      </c>
      <c r="C53" s="22">
        <v>958</v>
      </c>
      <c r="D53" s="22"/>
      <c r="E53" s="22"/>
      <c r="F53" s="22">
        <v>353</v>
      </c>
      <c r="G53" s="22">
        <v>146</v>
      </c>
      <c r="H53" s="22" t="s">
        <v>72</v>
      </c>
      <c r="I53" s="22">
        <v>2010</v>
      </c>
      <c r="J53" s="23">
        <v>40773</v>
      </c>
      <c r="K53" s="22">
        <v>1431</v>
      </c>
      <c r="L53" s="22">
        <v>1104</v>
      </c>
    </row>
    <row r="54" spans="1:12">
      <c r="A54" s="22" t="s">
        <v>86</v>
      </c>
      <c r="B54" s="22">
        <v>1505</v>
      </c>
      <c r="C54" s="22">
        <v>1546</v>
      </c>
      <c r="D54" s="22"/>
      <c r="E54" s="22"/>
      <c r="F54" s="22"/>
      <c r="G54" s="22"/>
      <c r="H54" s="22" t="s">
        <v>72</v>
      </c>
      <c r="I54" s="22">
        <v>2010</v>
      </c>
      <c r="J54" s="23">
        <v>40773</v>
      </c>
      <c r="K54" s="22">
        <v>1505</v>
      </c>
      <c r="L54" s="22">
        <v>1546</v>
      </c>
    </row>
    <row r="55" spans="1:12">
      <c r="A55" s="22" t="s">
        <v>87</v>
      </c>
      <c r="B55" s="22">
        <v>1694</v>
      </c>
      <c r="C55" s="22">
        <v>1332</v>
      </c>
      <c r="D55" s="22"/>
      <c r="E55" s="22"/>
      <c r="F55" s="22"/>
      <c r="G55" s="22"/>
      <c r="H55" s="22" t="s">
        <v>72</v>
      </c>
      <c r="I55" s="22">
        <v>2010</v>
      </c>
      <c r="J55" s="23">
        <v>40773</v>
      </c>
      <c r="K55" s="22">
        <v>1694</v>
      </c>
      <c r="L55" s="22">
        <v>1332</v>
      </c>
    </row>
    <row r="56" spans="1:12">
      <c r="A56" s="22" t="s">
        <v>88</v>
      </c>
      <c r="B56" s="22">
        <v>1571</v>
      </c>
      <c r="C56" s="22">
        <v>1498</v>
      </c>
      <c r="D56" s="22"/>
      <c r="E56" s="22"/>
      <c r="F56" s="22">
        <v>788</v>
      </c>
      <c r="G56" s="22">
        <v>624</v>
      </c>
      <c r="H56" s="22" t="s">
        <v>72</v>
      </c>
      <c r="I56" s="22">
        <v>2010</v>
      </c>
      <c r="J56" s="23">
        <v>40773</v>
      </c>
      <c r="K56" s="22">
        <v>2359</v>
      </c>
      <c r="L56" s="22">
        <v>2122</v>
      </c>
    </row>
    <row r="57" spans="1:12">
      <c r="A57" s="22" t="s">
        <v>89</v>
      </c>
      <c r="B57" s="22">
        <v>7386</v>
      </c>
      <c r="C57" s="22">
        <v>7168</v>
      </c>
      <c r="D57" s="22">
        <v>1734</v>
      </c>
      <c r="E57" s="22">
        <v>2662</v>
      </c>
      <c r="F57" s="22">
        <v>2982</v>
      </c>
      <c r="G57" s="22">
        <v>1880</v>
      </c>
      <c r="H57" s="22" t="s">
        <v>72</v>
      </c>
      <c r="I57" s="22">
        <v>2010</v>
      </c>
      <c r="J57" s="23">
        <v>40773</v>
      </c>
      <c r="K57" s="22">
        <v>12102</v>
      </c>
      <c r="L57" s="22">
        <v>11710</v>
      </c>
    </row>
    <row r="58" spans="1:12">
      <c r="A58" s="22" t="s">
        <v>90</v>
      </c>
      <c r="B58" s="22">
        <v>1577</v>
      </c>
      <c r="C58" s="22">
        <v>1601</v>
      </c>
      <c r="D58" s="22"/>
      <c r="E58" s="22"/>
      <c r="F58" s="22">
        <v>504</v>
      </c>
      <c r="G58" s="22">
        <v>406</v>
      </c>
      <c r="H58" s="22" t="s">
        <v>72</v>
      </c>
      <c r="I58" s="22">
        <v>2010</v>
      </c>
      <c r="J58" s="23">
        <v>40773</v>
      </c>
      <c r="K58" s="22">
        <v>2081</v>
      </c>
      <c r="L58" s="22">
        <v>2007</v>
      </c>
    </row>
    <row r="59" spans="1:12">
      <c r="A59" s="22" t="s">
        <v>91</v>
      </c>
      <c r="B59" s="22">
        <v>709</v>
      </c>
      <c r="C59" s="22">
        <v>736</v>
      </c>
      <c r="D59" s="22"/>
      <c r="E59" s="22"/>
      <c r="F59" s="22">
        <v>164</v>
      </c>
      <c r="G59" s="22">
        <v>94</v>
      </c>
      <c r="H59" s="22" t="s">
        <v>72</v>
      </c>
      <c r="I59" s="22">
        <v>2010</v>
      </c>
      <c r="J59" s="23">
        <v>40773</v>
      </c>
      <c r="K59" s="22">
        <v>873</v>
      </c>
      <c r="L59" s="22">
        <v>830</v>
      </c>
    </row>
    <row r="60" spans="1:12">
      <c r="A60" s="22" t="s">
        <v>92</v>
      </c>
      <c r="B60" s="22">
        <v>7138</v>
      </c>
      <c r="C60" s="22">
        <v>6853</v>
      </c>
      <c r="D60" s="22">
        <v>1378</v>
      </c>
      <c r="E60" s="22">
        <v>1532</v>
      </c>
      <c r="F60" s="22">
        <v>5304</v>
      </c>
      <c r="G60" s="22">
        <v>4251</v>
      </c>
      <c r="H60" s="22" t="s">
        <v>72</v>
      </c>
      <c r="I60" s="22">
        <v>2010</v>
      </c>
      <c r="J60" s="23">
        <v>40773</v>
      </c>
      <c r="K60" s="22">
        <v>13820</v>
      </c>
      <c r="L60" s="22">
        <v>12636</v>
      </c>
    </row>
    <row r="61" spans="1:12">
      <c r="A61" s="22" t="s">
        <v>93</v>
      </c>
      <c r="B61" s="22">
        <v>3404</v>
      </c>
      <c r="C61" s="22">
        <v>2920</v>
      </c>
      <c r="D61" s="22"/>
      <c r="E61" s="22"/>
      <c r="F61" s="22">
        <v>4857</v>
      </c>
      <c r="G61" s="22">
        <v>2398</v>
      </c>
      <c r="H61" s="22" t="s">
        <v>72</v>
      </c>
      <c r="I61" s="22">
        <v>2010</v>
      </c>
      <c r="J61" s="23">
        <v>40773</v>
      </c>
      <c r="K61" s="22">
        <v>8261</v>
      </c>
      <c r="L61" s="22">
        <v>5318</v>
      </c>
    </row>
    <row r="62" spans="1:12">
      <c r="A62" s="22" t="s">
        <v>94</v>
      </c>
      <c r="B62" s="22">
        <v>1151</v>
      </c>
      <c r="C62" s="22">
        <v>1162</v>
      </c>
      <c r="D62" s="22"/>
      <c r="E62" s="22"/>
      <c r="F62" s="22"/>
      <c r="G62" s="22"/>
      <c r="H62" s="22" t="s">
        <v>72</v>
      </c>
      <c r="I62" s="22">
        <v>2010</v>
      </c>
      <c r="J62" s="23">
        <v>40773</v>
      </c>
      <c r="K62" s="22">
        <v>1151</v>
      </c>
      <c r="L62" s="22">
        <v>1162</v>
      </c>
    </row>
    <row r="63" spans="1:12">
      <c r="A63" s="22" t="s">
        <v>95</v>
      </c>
      <c r="B63" s="22">
        <v>1060</v>
      </c>
      <c r="C63" s="22">
        <v>1033</v>
      </c>
      <c r="D63" s="22"/>
      <c r="E63" s="22"/>
      <c r="F63" s="22"/>
      <c r="G63" s="22"/>
      <c r="H63" s="22" t="s">
        <v>72</v>
      </c>
      <c r="I63" s="22">
        <v>2010</v>
      </c>
      <c r="J63" s="23">
        <v>40773</v>
      </c>
      <c r="K63" s="22">
        <v>1060</v>
      </c>
      <c r="L63" s="22">
        <v>1033</v>
      </c>
    </row>
    <row r="64" spans="1:12">
      <c r="A64" s="22" t="s">
        <v>96</v>
      </c>
      <c r="B64" s="22">
        <v>939</v>
      </c>
      <c r="C64" s="22">
        <v>932</v>
      </c>
      <c r="D64" s="22"/>
      <c r="E64" s="22"/>
      <c r="F64" s="22">
        <v>56</v>
      </c>
      <c r="G64" s="22">
        <v>34</v>
      </c>
      <c r="H64" s="22" t="s">
        <v>72</v>
      </c>
      <c r="I64" s="22">
        <v>2010</v>
      </c>
      <c r="J64" s="23">
        <v>40773</v>
      </c>
      <c r="K64" s="22">
        <v>995</v>
      </c>
      <c r="L64" s="22">
        <v>966</v>
      </c>
    </row>
    <row r="65" spans="1:12">
      <c r="A65" s="22" t="s">
        <v>54</v>
      </c>
      <c r="B65" s="22">
        <v>53561</v>
      </c>
      <c r="C65" s="22">
        <v>49698</v>
      </c>
      <c r="D65" s="22">
        <v>3112</v>
      </c>
      <c r="E65" s="22">
        <v>4194</v>
      </c>
      <c r="F65" s="22">
        <v>21907</v>
      </c>
      <c r="G65" s="22">
        <v>14346</v>
      </c>
      <c r="H65" s="22" t="s">
        <v>72</v>
      </c>
      <c r="I65" s="22">
        <v>2010</v>
      </c>
      <c r="J65" s="23">
        <v>40773</v>
      </c>
      <c r="K65" s="22">
        <v>78580</v>
      </c>
      <c r="L65" s="22">
        <v>68238</v>
      </c>
    </row>
    <row r="66" spans="1:12">
      <c r="A66" s="22" t="s">
        <v>98</v>
      </c>
      <c r="B66" s="22">
        <v>251763</v>
      </c>
      <c r="C66" s="22">
        <v>203856.23332999999</v>
      </c>
      <c r="D66" s="22">
        <v>6112</v>
      </c>
      <c r="E66" s="22">
        <v>7153</v>
      </c>
      <c r="F66" s="22">
        <v>40105</v>
      </c>
      <c r="G66" s="22">
        <v>25491.008333000002</v>
      </c>
      <c r="H66" s="22" t="s">
        <v>97</v>
      </c>
      <c r="I66" s="22">
        <v>2010</v>
      </c>
      <c r="J66" s="23">
        <v>40773</v>
      </c>
      <c r="K66" s="22">
        <v>297980</v>
      </c>
      <c r="L66" s="22">
        <v>236500.24166999999</v>
      </c>
    </row>
    <row r="67" spans="1:12">
      <c r="A67" s="22"/>
      <c r="B67" s="22"/>
      <c r="C67" s="22"/>
      <c r="D67" s="22"/>
      <c r="E67" s="22"/>
      <c r="F67" s="22"/>
      <c r="G67" s="22"/>
      <c r="H67" s="22"/>
      <c r="I67" s="22"/>
      <c r="J67" s="23"/>
      <c r="K67" s="22"/>
      <c r="L67" s="22"/>
    </row>
    <row r="68" spans="1:12">
      <c r="A68" s="22"/>
      <c r="B68" s="22"/>
      <c r="C68" s="22"/>
      <c r="D68" s="22"/>
      <c r="E68" s="22"/>
      <c r="F68" s="22"/>
      <c r="G68" s="22"/>
      <c r="H68" s="22"/>
      <c r="I68" s="22"/>
      <c r="J68" s="23"/>
      <c r="K68" s="22"/>
      <c r="L68" s="22"/>
    </row>
    <row r="69" spans="1:12">
      <c r="A69" s="22"/>
      <c r="B69" s="22"/>
      <c r="C69" s="22"/>
      <c r="D69" s="22"/>
      <c r="E69" s="22"/>
      <c r="F69" s="22"/>
      <c r="G69" s="22"/>
      <c r="H69" s="22"/>
      <c r="I69" s="22"/>
      <c r="J69" s="23"/>
      <c r="K69" s="22"/>
      <c r="L69" s="22"/>
    </row>
    <row r="70" spans="1:12">
      <c r="A70" s="22"/>
      <c r="B70" s="22"/>
      <c r="C70" s="22"/>
      <c r="D70" s="22"/>
      <c r="E70" s="22"/>
      <c r="F70" s="22"/>
      <c r="G70" s="22"/>
      <c r="H70" s="22"/>
      <c r="I70" s="22"/>
      <c r="J70" s="23"/>
      <c r="K70" s="22"/>
      <c r="L70" s="22"/>
    </row>
    <row r="71" spans="1:12">
      <c r="A71" s="22"/>
      <c r="B71" s="22"/>
      <c r="C71" s="22"/>
      <c r="D71" s="22"/>
      <c r="E71" s="22"/>
      <c r="F71" s="22"/>
      <c r="G71" s="22"/>
      <c r="H71" s="22"/>
      <c r="I71" s="22"/>
      <c r="J71" s="23"/>
      <c r="K71" s="22"/>
      <c r="L71" s="22"/>
    </row>
    <row r="72" spans="1:12">
      <c r="A72" s="22"/>
      <c r="B72" s="22"/>
      <c r="C72" s="22"/>
      <c r="D72" s="22"/>
      <c r="E72" s="22"/>
      <c r="F72" s="22"/>
      <c r="G72" s="22"/>
      <c r="H72" s="22"/>
      <c r="I72" s="22"/>
      <c r="J72" s="23"/>
      <c r="K72" s="22"/>
      <c r="L72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35 - On campus HCT and FT</vt:lpstr>
      <vt:lpstr>data</vt:lpstr>
      <vt:lpstr>'Table 35 - On campus HCT and FT'!Print_Area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echamber</cp:lastModifiedBy>
  <cp:lastPrinted>2011-08-18T21:20:54Z</cp:lastPrinted>
  <dcterms:created xsi:type="dcterms:W3CDTF">2002-09-20T20:33:32Z</dcterms:created>
  <dcterms:modified xsi:type="dcterms:W3CDTF">2012-02-28T20:01:28Z</dcterms:modified>
</cp:coreProperties>
</file>