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-90" windowWidth="12120" windowHeight="9090"/>
  </bookViews>
  <sheets>
    <sheet name="Table 55 - HCT by Gender and Et" sheetId="1" r:id="rId1"/>
    <sheet name="Table 55 - HCT by Gender an 08" sheetId="2" state="hidden" r:id="rId2"/>
    <sheet name="pivot" sheetId="4" r:id="rId3"/>
    <sheet name="data" sheetId="3" r:id="rId4"/>
  </sheets>
  <definedNames>
    <definedName name="JETSET" localSheetId="1">'Table 55 - HCT by Gender an 08'!$A$2:$P$102</definedName>
    <definedName name="JETSET">'Table 55 - HCT by Gender and Et'!$A$2:$P$102</definedName>
    <definedName name="_xlnm.Print_Area" localSheetId="1">'Table 55 - HCT by Gender an 08'!$A$1:$Q$101</definedName>
    <definedName name="_xlnm.Print_Area" localSheetId="0">'Table 55 - HCT by Gender and Et'!$A$1:$Q$101</definedName>
  </definedNames>
  <calcPr calcId="125725"/>
  <pivotCaches>
    <pivotCache cacheId="15" r:id="rId5"/>
  </pivotCaches>
</workbook>
</file>

<file path=xl/calcChain.xml><?xml version="1.0" encoding="utf-8"?>
<calcChain xmlns="http://schemas.openxmlformats.org/spreadsheetml/2006/main">
  <c r="B93" i="1"/>
  <c r="C93"/>
  <c r="D93"/>
  <c r="E93"/>
  <c r="F93"/>
  <c r="G93"/>
  <c r="H93"/>
  <c r="I93"/>
  <c r="J93"/>
  <c r="K93"/>
  <c r="L93"/>
  <c r="M93"/>
  <c r="N93"/>
  <c r="O93"/>
  <c r="P93"/>
  <c r="Q93"/>
  <c r="B94"/>
  <c r="C94"/>
  <c r="D94"/>
  <c r="E94"/>
  <c r="F94"/>
  <c r="G94"/>
  <c r="H94"/>
  <c r="I94"/>
  <c r="J94"/>
  <c r="K94"/>
  <c r="L94"/>
  <c r="M94"/>
  <c r="N94"/>
  <c r="O94"/>
  <c r="P94"/>
  <c r="Q94"/>
  <c r="A94"/>
  <c r="A93"/>
  <c r="C65"/>
  <c r="D65"/>
  <c r="E65"/>
  <c r="F65"/>
  <c r="G65"/>
  <c r="H65"/>
  <c r="I65"/>
  <c r="J65"/>
  <c r="K65"/>
  <c r="L65"/>
  <c r="M65"/>
  <c r="N65"/>
  <c r="O65"/>
  <c r="P65"/>
  <c r="Q65"/>
  <c r="C66"/>
  <c r="D66"/>
  <c r="E66"/>
  <c r="F66"/>
  <c r="G66"/>
  <c r="H66"/>
  <c r="I66"/>
  <c r="J66"/>
  <c r="K66"/>
  <c r="L66"/>
  <c r="M66"/>
  <c r="N66"/>
  <c r="O66"/>
  <c r="P66"/>
  <c r="Q66"/>
  <c r="C67"/>
  <c r="D67"/>
  <c r="E67"/>
  <c r="F67"/>
  <c r="G67"/>
  <c r="H67"/>
  <c r="I67"/>
  <c r="J67"/>
  <c r="K67"/>
  <c r="L67"/>
  <c r="M67"/>
  <c r="N67"/>
  <c r="O67"/>
  <c r="P67"/>
  <c r="Q67"/>
  <c r="C68"/>
  <c r="D68"/>
  <c r="E68"/>
  <c r="F68"/>
  <c r="G68"/>
  <c r="H68"/>
  <c r="I68"/>
  <c r="J68"/>
  <c r="K68"/>
  <c r="L68"/>
  <c r="M68"/>
  <c r="N68"/>
  <c r="O68"/>
  <c r="P68"/>
  <c r="Q68"/>
  <c r="C69"/>
  <c r="D69"/>
  <c r="E69"/>
  <c r="F69"/>
  <c r="G69"/>
  <c r="H69"/>
  <c r="I69"/>
  <c r="J69"/>
  <c r="K69"/>
  <c r="L69"/>
  <c r="M69"/>
  <c r="N69"/>
  <c r="O69"/>
  <c r="P69"/>
  <c r="Q69"/>
  <c r="C70"/>
  <c r="D70"/>
  <c r="E70"/>
  <c r="F70"/>
  <c r="G70"/>
  <c r="H70"/>
  <c r="I70"/>
  <c r="J70"/>
  <c r="K70"/>
  <c r="L70"/>
  <c r="M70"/>
  <c r="N70"/>
  <c r="O70"/>
  <c r="P70"/>
  <c r="Q70"/>
  <c r="C71"/>
  <c r="D71"/>
  <c r="E71"/>
  <c r="F71"/>
  <c r="G71"/>
  <c r="H71"/>
  <c r="I71"/>
  <c r="J71"/>
  <c r="K71"/>
  <c r="L71"/>
  <c r="M71"/>
  <c r="N71"/>
  <c r="O71"/>
  <c r="P71"/>
  <c r="Q71"/>
  <c r="C72"/>
  <c r="D72"/>
  <c r="E72"/>
  <c r="F72"/>
  <c r="G72"/>
  <c r="H72"/>
  <c r="I72"/>
  <c r="J72"/>
  <c r="K72"/>
  <c r="L72"/>
  <c r="M72"/>
  <c r="N72"/>
  <c r="O72"/>
  <c r="P72"/>
  <c r="Q72"/>
  <c r="C73"/>
  <c r="D73"/>
  <c r="E73"/>
  <c r="F73"/>
  <c r="G73"/>
  <c r="H73"/>
  <c r="I73"/>
  <c r="J73"/>
  <c r="K73"/>
  <c r="L73"/>
  <c r="M73"/>
  <c r="N73"/>
  <c r="O73"/>
  <c r="P73"/>
  <c r="Q73"/>
  <c r="C74"/>
  <c r="D74"/>
  <c r="E74"/>
  <c r="F74"/>
  <c r="G74"/>
  <c r="H74"/>
  <c r="I74"/>
  <c r="J74"/>
  <c r="K74"/>
  <c r="L74"/>
  <c r="M74"/>
  <c r="N74"/>
  <c r="O74"/>
  <c r="P74"/>
  <c r="Q74"/>
  <c r="C75"/>
  <c r="D75"/>
  <c r="E75"/>
  <c r="F75"/>
  <c r="G75"/>
  <c r="H75"/>
  <c r="I75"/>
  <c r="J75"/>
  <c r="K75"/>
  <c r="L75"/>
  <c r="M75"/>
  <c r="N75"/>
  <c r="O75"/>
  <c r="P75"/>
  <c r="Q75"/>
  <c r="C76"/>
  <c r="D76"/>
  <c r="E76"/>
  <c r="F76"/>
  <c r="G76"/>
  <c r="H76"/>
  <c r="I76"/>
  <c r="J76"/>
  <c r="K76"/>
  <c r="L76"/>
  <c r="M76"/>
  <c r="N76"/>
  <c r="O76"/>
  <c r="P76"/>
  <c r="Q76"/>
  <c r="C77"/>
  <c r="D77"/>
  <c r="E77"/>
  <c r="F77"/>
  <c r="G77"/>
  <c r="H77"/>
  <c r="I77"/>
  <c r="J77"/>
  <c r="K77"/>
  <c r="L77"/>
  <c r="M77"/>
  <c r="N77"/>
  <c r="O77"/>
  <c r="P77"/>
  <c r="Q77"/>
  <c r="C78"/>
  <c r="D78"/>
  <c r="E78"/>
  <c r="F78"/>
  <c r="G78"/>
  <c r="H78"/>
  <c r="I78"/>
  <c r="J78"/>
  <c r="K78"/>
  <c r="L78"/>
  <c r="M78"/>
  <c r="N78"/>
  <c r="O78"/>
  <c r="P78"/>
  <c r="Q78"/>
  <c r="C79"/>
  <c r="D79"/>
  <c r="E79"/>
  <c r="F79"/>
  <c r="G79"/>
  <c r="H79"/>
  <c r="I79"/>
  <c r="J79"/>
  <c r="K79"/>
  <c r="L79"/>
  <c r="M79"/>
  <c r="N79"/>
  <c r="O79"/>
  <c r="P79"/>
  <c r="Q79"/>
  <c r="C80"/>
  <c r="D80"/>
  <c r="E80"/>
  <c r="F80"/>
  <c r="G80"/>
  <c r="H80"/>
  <c r="I80"/>
  <c r="J80"/>
  <c r="K80"/>
  <c r="L80"/>
  <c r="M80"/>
  <c r="N80"/>
  <c r="O80"/>
  <c r="P80"/>
  <c r="Q80"/>
  <c r="C81"/>
  <c r="D81"/>
  <c r="E81"/>
  <c r="F81"/>
  <c r="G81"/>
  <c r="H81"/>
  <c r="I81"/>
  <c r="J81"/>
  <c r="K81"/>
  <c r="L81"/>
  <c r="M81"/>
  <c r="N81"/>
  <c r="O81"/>
  <c r="P81"/>
  <c r="Q81"/>
  <c r="C82"/>
  <c r="D82"/>
  <c r="E82"/>
  <c r="F82"/>
  <c r="G82"/>
  <c r="H82"/>
  <c r="I82"/>
  <c r="J82"/>
  <c r="K82"/>
  <c r="L82"/>
  <c r="M82"/>
  <c r="N82"/>
  <c r="O82"/>
  <c r="P82"/>
  <c r="Q82"/>
  <c r="C83"/>
  <c r="D83"/>
  <c r="E83"/>
  <c r="F83"/>
  <c r="G83"/>
  <c r="H83"/>
  <c r="I83"/>
  <c r="J83"/>
  <c r="K83"/>
  <c r="L83"/>
  <c r="M83"/>
  <c r="N83"/>
  <c r="O83"/>
  <c r="P83"/>
  <c r="Q83"/>
  <c r="C84"/>
  <c r="D84"/>
  <c r="E84"/>
  <c r="F84"/>
  <c r="G84"/>
  <c r="H84"/>
  <c r="I84"/>
  <c r="J84"/>
  <c r="K84"/>
  <c r="L84"/>
  <c r="M84"/>
  <c r="N84"/>
  <c r="O84"/>
  <c r="P84"/>
  <c r="Q84"/>
  <c r="C85"/>
  <c r="D85"/>
  <c r="E85"/>
  <c r="F85"/>
  <c r="G85"/>
  <c r="H85"/>
  <c r="I85"/>
  <c r="J85"/>
  <c r="K85"/>
  <c r="L85"/>
  <c r="M85"/>
  <c r="N85"/>
  <c r="O85"/>
  <c r="P85"/>
  <c r="Q85"/>
  <c r="C86"/>
  <c r="D86"/>
  <c r="E86"/>
  <c r="F86"/>
  <c r="G86"/>
  <c r="H86"/>
  <c r="I86"/>
  <c r="J86"/>
  <c r="K86"/>
  <c r="L86"/>
  <c r="M86"/>
  <c r="N86"/>
  <c r="O86"/>
  <c r="P86"/>
  <c r="Q86"/>
  <c r="C87"/>
  <c r="D87"/>
  <c r="E87"/>
  <c r="F87"/>
  <c r="G87"/>
  <c r="H87"/>
  <c r="I87"/>
  <c r="J87"/>
  <c r="K87"/>
  <c r="L87"/>
  <c r="M87"/>
  <c r="N87"/>
  <c r="O87"/>
  <c r="P87"/>
  <c r="Q87"/>
  <c r="C88"/>
  <c r="D88"/>
  <c r="E88"/>
  <c r="F88"/>
  <c r="G88"/>
  <c r="H88"/>
  <c r="I88"/>
  <c r="J88"/>
  <c r="K88"/>
  <c r="L88"/>
  <c r="M88"/>
  <c r="N88"/>
  <c r="O88"/>
  <c r="P88"/>
  <c r="Q88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65"/>
  <c r="K30"/>
  <c r="L30"/>
  <c r="M30"/>
  <c r="N30"/>
  <c r="O30"/>
  <c r="P30"/>
  <c r="Q30"/>
  <c r="K31"/>
  <c r="L31"/>
  <c r="M31"/>
  <c r="N31"/>
  <c r="O31"/>
  <c r="P31"/>
  <c r="Q31"/>
  <c r="K32"/>
  <c r="L32"/>
  <c r="M32"/>
  <c r="N32"/>
  <c r="O32"/>
  <c r="P32"/>
  <c r="Q32"/>
  <c r="K33"/>
  <c r="L33"/>
  <c r="M33"/>
  <c r="N33"/>
  <c r="O33"/>
  <c r="P33"/>
  <c r="Q33"/>
  <c r="K34"/>
  <c r="L34"/>
  <c r="M34"/>
  <c r="N34"/>
  <c r="O34"/>
  <c r="P34"/>
  <c r="Q34"/>
  <c r="K35"/>
  <c r="L35"/>
  <c r="M35"/>
  <c r="N35"/>
  <c r="O35"/>
  <c r="P35"/>
  <c r="Q35"/>
  <c r="K36"/>
  <c r="L36"/>
  <c r="M36"/>
  <c r="N36"/>
  <c r="O36"/>
  <c r="P36"/>
  <c r="Q36"/>
  <c r="K37"/>
  <c r="L37"/>
  <c r="M37"/>
  <c r="N37"/>
  <c r="O37"/>
  <c r="P37"/>
  <c r="Q37"/>
  <c r="K38"/>
  <c r="L38"/>
  <c r="M38"/>
  <c r="N38"/>
  <c r="O38"/>
  <c r="P38"/>
  <c r="Q38"/>
  <c r="K39"/>
  <c r="L39"/>
  <c r="M39"/>
  <c r="N39"/>
  <c r="O39"/>
  <c r="P39"/>
  <c r="Q39"/>
  <c r="K40"/>
  <c r="L40"/>
  <c r="M40"/>
  <c r="N40"/>
  <c r="O40"/>
  <c r="P40"/>
  <c r="Q40"/>
  <c r="K41"/>
  <c r="L41"/>
  <c r="M41"/>
  <c r="N41"/>
  <c r="O41"/>
  <c r="P41"/>
  <c r="Q41"/>
  <c r="K42"/>
  <c r="L42"/>
  <c r="M42"/>
  <c r="N42"/>
  <c r="O42"/>
  <c r="P42"/>
  <c r="Q42"/>
  <c r="K43"/>
  <c r="L43"/>
  <c r="M43"/>
  <c r="N43"/>
  <c r="O43"/>
  <c r="P43"/>
  <c r="Q43"/>
  <c r="K44"/>
  <c r="L44"/>
  <c r="M44"/>
  <c r="N44"/>
  <c r="O44"/>
  <c r="P44"/>
  <c r="Q44"/>
  <c r="K45"/>
  <c r="L45"/>
  <c r="M45"/>
  <c r="N45"/>
  <c r="O45"/>
  <c r="P45"/>
  <c r="Q45"/>
  <c r="K46"/>
  <c r="L46"/>
  <c r="M46"/>
  <c r="N46"/>
  <c r="O46"/>
  <c r="P46"/>
  <c r="Q46"/>
  <c r="K47"/>
  <c r="L47"/>
  <c r="M47"/>
  <c r="N47"/>
  <c r="O47"/>
  <c r="P47"/>
  <c r="Q47"/>
  <c r="K48"/>
  <c r="L48"/>
  <c r="M48"/>
  <c r="N48"/>
  <c r="O48"/>
  <c r="P48"/>
  <c r="Q48"/>
  <c r="K49"/>
  <c r="L49"/>
  <c r="M49"/>
  <c r="N49"/>
  <c r="O49"/>
  <c r="P49"/>
  <c r="Q49"/>
  <c r="L29"/>
  <c r="M29"/>
  <c r="N29"/>
  <c r="O29"/>
  <c r="P29"/>
  <c r="Q29"/>
  <c r="K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29"/>
  <c r="B30"/>
  <c r="C30"/>
  <c r="D30"/>
  <c r="E30"/>
  <c r="F30"/>
  <c r="G30"/>
  <c r="H30"/>
  <c r="I30"/>
  <c r="B31"/>
  <c r="C31"/>
  <c r="D31"/>
  <c r="E31"/>
  <c r="F31"/>
  <c r="G31"/>
  <c r="H31"/>
  <c r="I31"/>
  <c r="B32"/>
  <c r="C32"/>
  <c r="D32"/>
  <c r="E32"/>
  <c r="F32"/>
  <c r="G32"/>
  <c r="H32"/>
  <c r="I32"/>
  <c r="B33"/>
  <c r="C33"/>
  <c r="D33"/>
  <c r="E33"/>
  <c r="F33"/>
  <c r="G33"/>
  <c r="H33"/>
  <c r="I33"/>
  <c r="B34"/>
  <c r="C34"/>
  <c r="D34"/>
  <c r="E34"/>
  <c r="F34"/>
  <c r="G34"/>
  <c r="H34"/>
  <c r="I34"/>
  <c r="B35"/>
  <c r="C35"/>
  <c r="D35"/>
  <c r="E35"/>
  <c r="F35"/>
  <c r="G35"/>
  <c r="H35"/>
  <c r="I35"/>
  <c r="B36"/>
  <c r="C36"/>
  <c r="D36"/>
  <c r="E36"/>
  <c r="F36"/>
  <c r="G36"/>
  <c r="H36"/>
  <c r="I36"/>
  <c r="B37"/>
  <c r="C37"/>
  <c r="D37"/>
  <c r="E37"/>
  <c r="F37"/>
  <c r="G37"/>
  <c r="H37"/>
  <c r="I37"/>
  <c r="B38"/>
  <c r="C38"/>
  <c r="D38"/>
  <c r="E38"/>
  <c r="F38"/>
  <c r="G38"/>
  <c r="H38"/>
  <c r="I38"/>
  <c r="B39"/>
  <c r="C39"/>
  <c r="D39"/>
  <c r="E39"/>
  <c r="F39"/>
  <c r="G39"/>
  <c r="H39"/>
  <c r="I39"/>
  <c r="B40"/>
  <c r="C40"/>
  <c r="D40"/>
  <c r="E40"/>
  <c r="F40"/>
  <c r="G40"/>
  <c r="H40"/>
  <c r="I40"/>
  <c r="B41"/>
  <c r="C41"/>
  <c r="D41"/>
  <c r="E41"/>
  <c r="F41"/>
  <c r="G41"/>
  <c r="H41"/>
  <c r="I41"/>
  <c r="B42"/>
  <c r="C42"/>
  <c r="D42"/>
  <c r="E42"/>
  <c r="F42"/>
  <c r="G42"/>
  <c r="H42"/>
  <c r="I42"/>
  <c r="B43"/>
  <c r="C43"/>
  <c r="D43"/>
  <c r="E43"/>
  <c r="F43"/>
  <c r="G43"/>
  <c r="H43"/>
  <c r="I43"/>
  <c r="B44"/>
  <c r="C44"/>
  <c r="D44"/>
  <c r="E44"/>
  <c r="F44"/>
  <c r="G44"/>
  <c r="H44"/>
  <c r="I44"/>
  <c r="B45"/>
  <c r="C45"/>
  <c r="D45"/>
  <c r="E45"/>
  <c r="F45"/>
  <c r="G45"/>
  <c r="H45"/>
  <c r="I45"/>
  <c r="B46"/>
  <c r="C46"/>
  <c r="D46"/>
  <c r="E46"/>
  <c r="F46"/>
  <c r="G46"/>
  <c r="H46"/>
  <c r="I46"/>
  <c r="B47"/>
  <c r="C47"/>
  <c r="D47"/>
  <c r="E47"/>
  <c r="F47"/>
  <c r="G47"/>
  <c r="H47"/>
  <c r="I47"/>
  <c r="B48"/>
  <c r="C48"/>
  <c r="D48"/>
  <c r="E48"/>
  <c r="F48"/>
  <c r="G48"/>
  <c r="H48"/>
  <c r="I48"/>
  <c r="B49"/>
  <c r="C49"/>
  <c r="D49"/>
  <c r="E49"/>
  <c r="F49"/>
  <c r="G49"/>
  <c r="H49"/>
  <c r="I49"/>
  <c r="C29"/>
  <c r="D29"/>
  <c r="E29"/>
  <c r="F29"/>
  <c r="G29"/>
  <c r="H29"/>
  <c r="I29"/>
  <c r="B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29"/>
  <c r="K12"/>
  <c r="L12"/>
  <c r="M12"/>
  <c r="N12"/>
  <c r="O12"/>
  <c r="P12"/>
  <c r="Q12"/>
  <c r="K13"/>
  <c r="L13"/>
  <c r="M13"/>
  <c r="N13"/>
  <c r="O13"/>
  <c r="P13"/>
  <c r="Q13"/>
  <c r="K14"/>
  <c r="L14"/>
  <c r="M14"/>
  <c r="N14"/>
  <c r="O14"/>
  <c r="P14"/>
  <c r="Q14"/>
  <c r="K15"/>
  <c r="L15"/>
  <c r="M15"/>
  <c r="N15"/>
  <c r="O15"/>
  <c r="P15"/>
  <c r="Q15"/>
  <c r="K16"/>
  <c r="L16"/>
  <c r="M16"/>
  <c r="N16"/>
  <c r="O16"/>
  <c r="P16"/>
  <c r="Q16"/>
  <c r="K17"/>
  <c r="L17"/>
  <c r="M17"/>
  <c r="N17"/>
  <c r="O17"/>
  <c r="P17"/>
  <c r="Q17"/>
  <c r="K18"/>
  <c r="L18"/>
  <c r="M18"/>
  <c r="N18"/>
  <c r="O18"/>
  <c r="P18"/>
  <c r="Q18"/>
  <c r="K19"/>
  <c r="L19"/>
  <c r="M19"/>
  <c r="N19"/>
  <c r="O19"/>
  <c r="P19"/>
  <c r="Q19"/>
  <c r="K20"/>
  <c r="L20"/>
  <c r="M20"/>
  <c r="N20"/>
  <c r="O20"/>
  <c r="P20"/>
  <c r="Q20"/>
  <c r="K21"/>
  <c r="L21"/>
  <c r="M21"/>
  <c r="N21"/>
  <c r="O21"/>
  <c r="P21"/>
  <c r="Q21"/>
  <c r="K22"/>
  <c r="L22"/>
  <c r="M22"/>
  <c r="N22"/>
  <c r="O22"/>
  <c r="P22"/>
  <c r="Q22"/>
  <c r="K23"/>
  <c r="L23"/>
  <c r="M23"/>
  <c r="N23"/>
  <c r="O23"/>
  <c r="P23"/>
  <c r="Q23"/>
  <c r="L11"/>
  <c r="M11"/>
  <c r="N11"/>
  <c r="O11"/>
  <c r="P11"/>
  <c r="Q11"/>
  <c r="K11"/>
  <c r="J12"/>
  <c r="J13"/>
  <c r="J14"/>
  <c r="J15"/>
  <c r="J16"/>
  <c r="J17"/>
  <c r="J18"/>
  <c r="J19"/>
  <c r="J20"/>
  <c r="J21"/>
  <c r="J22"/>
  <c r="J23"/>
  <c r="J11"/>
  <c r="B11"/>
  <c r="B24" s="1"/>
  <c r="C11"/>
  <c r="D11"/>
  <c r="E11"/>
  <c r="F11"/>
  <c r="G11"/>
  <c r="H11"/>
  <c r="I11"/>
  <c r="B12"/>
  <c r="C12"/>
  <c r="D12"/>
  <c r="E12"/>
  <c r="F12"/>
  <c r="G12"/>
  <c r="H12"/>
  <c r="I12"/>
  <c r="B13"/>
  <c r="C13"/>
  <c r="D13"/>
  <c r="E13"/>
  <c r="F13"/>
  <c r="G13"/>
  <c r="H13"/>
  <c r="I13"/>
  <c r="B14"/>
  <c r="C14"/>
  <c r="D14"/>
  <c r="E14"/>
  <c r="F14"/>
  <c r="G14"/>
  <c r="H14"/>
  <c r="I14"/>
  <c r="B15"/>
  <c r="C15"/>
  <c r="D15"/>
  <c r="E15"/>
  <c r="F15"/>
  <c r="G15"/>
  <c r="H15"/>
  <c r="I15"/>
  <c r="B16"/>
  <c r="C16"/>
  <c r="D16"/>
  <c r="E16"/>
  <c r="F16"/>
  <c r="G16"/>
  <c r="H16"/>
  <c r="I16"/>
  <c r="B17"/>
  <c r="C17"/>
  <c r="D17"/>
  <c r="E17"/>
  <c r="F17"/>
  <c r="G17"/>
  <c r="H17"/>
  <c r="I17"/>
  <c r="B18"/>
  <c r="C18"/>
  <c r="D18"/>
  <c r="E18"/>
  <c r="F18"/>
  <c r="G18"/>
  <c r="H18"/>
  <c r="I18"/>
  <c r="B19"/>
  <c r="C19"/>
  <c r="D19"/>
  <c r="E19"/>
  <c r="F19"/>
  <c r="G19"/>
  <c r="H19"/>
  <c r="I19"/>
  <c r="B20"/>
  <c r="C20"/>
  <c r="D20"/>
  <c r="E20"/>
  <c r="F20"/>
  <c r="G20"/>
  <c r="H20"/>
  <c r="I20"/>
  <c r="B21"/>
  <c r="C21"/>
  <c r="D21"/>
  <c r="E21"/>
  <c r="F21"/>
  <c r="G21"/>
  <c r="H21"/>
  <c r="I21"/>
  <c r="B22"/>
  <c r="C22"/>
  <c r="D22"/>
  <c r="E22"/>
  <c r="F22"/>
  <c r="G22"/>
  <c r="H22"/>
  <c r="I22"/>
  <c r="B23"/>
  <c r="C23"/>
  <c r="D23"/>
  <c r="E23"/>
  <c r="F23"/>
  <c r="G23"/>
  <c r="H23"/>
  <c r="I23"/>
  <c r="A12"/>
  <c r="A13"/>
  <c r="A14"/>
  <c r="A15"/>
  <c r="A16"/>
  <c r="A17"/>
  <c r="A18"/>
  <c r="A19"/>
  <c r="A20"/>
  <c r="A21"/>
  <c r="A22"/>
  <c r="A23"/>
  <c r="A11"/>
  <c r="P95" i="2"/>
  <c r="O95"/>
  <c r="N95"/>
  <c r="M95"/>
  <c r="L95"/>
  <c r="K95"/>
  <c r="J95"/>
  <c r="H95"/>
  <c r="G95"/>
  <c r="F95"/>
  <c r="E95"/>
  <c r="D95"/>
  <c r="C95"/>
  <c r="B95"/>
  <c r="I95" s="1"/>
  <c r="Q94"/>
  <c r="Q93"/>
  <c r="Q95" s="1"/>
  <c r="P89"/>
  <c r="P97" s="1"/>
  <c r="O89"/>
  <c r="O97" s="1"/>
  <c r="N89"/>
  <c r="N97" s="1"/>
  <c r="M89"/>
  <c r="M97" s="1"/>
  <c r="L89"/>
  <c r="L97" s="1"/>
  <c r="K89"/>
  <c r="K97" s="1"/>
  <c r="J89"/>
  <c r="J97" s="1"/>
  <c r="I89"/>
  <c r="I97" s="1"/>
  <c r="H89"/>
  <c r="H97" s="1"/>
  <c r="G89"/>
  <c r="G97" s="1"/>
  <c r="F89"/>
  <c r="F97" s="1"/>
  <c r="E89"/>
  <c r="E97" s="1"/>
  <c r="D89"/>
  <c r="D97" s="1"/>
  <c r="C89"/>
  <c r="C97" s="1"/>
  <c r="B89"/>
  <c r="B97" s="1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89" s="1"/>
  <c r="P50"/>
  <c r="O50"/>
  <c r="N50"/>
  <c r="M50"/>
  <c r="L50"/>
  <c r="K50"/>
  <c r="J50"/>
  <c r="I50"/>
  <c r="H50"/>
  <c r="G50"/>
  <c r="F50"/>
  <c r="E50"/>
  <c r="D50"/>
  <c r="C50"/>
  <c r="B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50" s="1"/>
  <c r="P24"/>
  <c r="P52" s="1"/>
  <c r="P99" s="1"/>
  <c r="O24"/>
  <c r="O52" s="1"/>
  <c r="N24"/>
  <c r="N52" s="1"/>
  <c r="N99" s="1"/>
  <c r="M24"/>
  <c r="M52" s="1"/>
  <c r="L24"/>
  <c r="L52" s="1"/>
  <c r="L99" s="1"/>
  <c r="K24"/>
  <c r="K52" s="1"/>
  <c r="J24"/>
  <c r="J52" s="1"/>
  <c r="J99" s="1"/>
  <c r="H24"/>
  <c r="H52" s="1"/>
  <c r="H99" s="1"/>
  <c r="G24"/>
  <c r="G52" s="1"/>
  <c r="G99" s="1"/>
  <c r="F24"/>
  <c r="F52" s="1"/>
  <c r="F99" s="1"/>
  <c r="E24"/>
  <c r="E52" s="1"/>
  <c r="E99" s="1"/>
  <c r="D24"/>
  <c r="D52" s="1"/>
  <c r="D99" s="1"/>
  <c r="C24"/>
  <c r="C52" s="1"/>
  <c r="C99" s="1"/>
  <c r="B24"/>
  <c r="B52" s="1"/>
  <c r="B99" s="1"/>
  <c r="Q23"/>
  <c r="Q22"/>
  <c r="Q21"/>
  <c r="Q20"/>
  <c r="Q19"/>
  <c r="Q18"/>
  <c r="Q17"/>
  <c r="Q16"/>
  <c r="Q15"/>
  <c r="Q14"/>
  <c r="Q13"/>
  <c r="Q12"/>
  <c r="Q11"/>
  <c r="Q24" s="1"/>
  <c r="Q52" s="1"/>
  <c r="P24" i="1"/>
  <c r="Q24"/>
  <c r="K99" i="2" l="1"/>
  <c r="M99"/>
  <c r="O99"/>
  <c r="Q97"/>
  <c r="Q99" s="1"/>
  <c r="I24"/>
  <c r="I52" s="1"/>
  <c r="I99" s="1"/>
  <c r="I50" i="1"/>
  <c r="C24"/>
  <c r="D24"/>
  <c r="E24"/>
  <c r="F24"/>
  <c r="G24"/>
  <c r="H24"/>
  <c r="K95"/>
  <c r="L95"/>
  <c r="M95"/>
  <c r="N95"/>
  <c r="Q95"/>
  <c r="P95"/>
  <c r="J95"/>
  <c r="K89"/>
  <c r="L89"/>
  <c r="M89"/>
  <c r="N89"/>
  <c r="P89"/>
  <c r="J89"/>
  <c r="J97" s="1"/>
  <c r="K50"/>
  <c r="L50"/>
  <c r="M50"/>
  <c r="N50"/>
  <c r="Q50"/>
  <c r="P50"/>
  <c r="J50"/>
  <c r="K24"/>
  <c r="L24"/>
  <c r="M24"/>
  <c r="N24"/>
  <c r="J24"/>
  <c r="O24"/>
  <c r="B50"/>
  <c r="C50"/>
  <c r="D50"/>
  <c r="E50"/>
  <c r="F50"/>
  <c r="G50"/>
  <c r="H50"/>
  <c r="O50"/>
  <c r="O52" s="1"/>
  <c r="B52"/>
  <c r="P52"/>
  <c r="B89"/>
  <c r="C89"/>
  <c r="D89"/>
  <c r="E89"/>
  <c r="F89"/>
  <c r="G89"/>
  <c r="H89"/>
  <c r="I89"/>
  <c r="O89"/>
  <c r="B95"/>
  <c r="C95"/>
  <c r="D95"/>
  <c r="E95"/>
  <c r="F95"/>
  <c r="G95"/>
  <c r="H95"/>
  <c r="O95"/>
  <c r="O97" s="1"/>
  <c r="M97"/>
  <c r="K97" l="1"/>
  <c r="I24"/>
  <c r="F52"/>
  <c r="H97"/>
  <c r="D97"/>
  <c r="N97"/>
  <c r="L97"/>
  <c r="P97"/>
  <c r="P99" s="1"/>
  <c r="N52"/>
  <c r="J52"/>
  <c r="J99" s="1"/>
  <c r="M52"/>
  <c r="M99" s="1"/>
  <c r="K52"/>
  <c r="K99" s="1"/>
  <c r="E52"/>
  <c r="C52"/>
  <c r="H52"/>
  <c r="D52"/>
  <c r="L52"/>
  <c r="G97"/>
  <c r="E97"/>
  <c r="C97"/>
  <c r="L99"/>
  <c r="F97"/>
  <c r="F99" s="1"/>
  <c r="B97"/>
  <c r="B99" s="1"/>
  <c r="Q89"/>
  <c r="Q97" s="1"/>
  <c r="I95"/>
  <c r="I97" s="1"/>
  <c r="I52"/>
  <c r="O99"/>
  <c r="G52"/>
  <c r="G99" s="1"/>
  <c r="Q52"/>
  <c r="N99" l="1"/>
  <c r="H99"/>
  <c r="D99"/>
  <c r="Q99"/>
  <c r="C99"/>
  <c r="E99"/>
  <c r="I99"/>
</calcChain>
</file>

<file path=xl/sharedStrings.xml><?xml version="1.0" encoding="utf-8"?>
<sst xmlns="http://schemas.openxmlformats.org/spreadsheetml/2006/main" count="421" uniqueCount="165">
  <si>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</si>
  <si>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</si>
  <si>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</si>
  <si>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</si>
  <si>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</si>
  <si>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</si>
  <si>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</si>
  <si>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</si>
  <si>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</si>
  <si>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</si>
  <si>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</si>
  <si>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</si>
  <si>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</si>
  <si>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</si>
  <si>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</si>
  <si>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</si>
  <si>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</si>
  <si>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</si>
  <si>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</si>
  <si>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</si>
  <si>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</si>
  <si>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</si>
  <si>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</si>
  <si>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</si>
  <si>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</si>
  <si>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</si>
  <si>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</si>
  <si>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</si>
  <si>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</si>
  <si>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</si>
  <si>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</si>
  <si>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</si>
  <si>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</si>
  <si>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</si>
  <si>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</si>
  <si>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</si>
  <si>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</si>
  <si>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</si>
  <si>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</si>
  <si>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</si>
  <si>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SOURCE:  IPEDS EF, Fall Enrollment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</si>
  <si>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</si>
  <si>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</si>
  <si>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</si>
  <si>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</si>
  <si>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</si>
  <si>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</si>
  <si>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</si>
  <si>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</si>
  <si>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</si>
  <si>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</si>
  <si>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</si>
  <si>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</si>
  <si>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</si>
  <si>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</si>
  <si>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</si>
  <si>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</si>
  <si>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</si>
  <si>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</si>
  <si>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</si>
  <si>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</si>
  <si>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</si>
  <si>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</si>
  <si>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</si>
  <si>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</si>
  <si>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</si>
  <si>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</si>
  <si>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</si>
  <si>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</si>
  <si>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 xml:space="preserve">NOTE:  Total enrollment counts may differ from those on other tables due to the fact that a different cohort of students was counted.  </t>
  </si>
  <si>
    <t>TABLE 55</t>
  </si>
  <si>
    <t>TABLE 56</t>
  </si>
  <si>
    <t>MISSOURI STATE</t>
  </si>
  <si>
    <t>MSU - WEST PLAINS</t>
  </si>
  <si>
    <t>UCM</t>
  </si>
  <si>
    <t>CENTRAL METHODIST - CLAS</t>
  </si>
  <si>
    <t>CENTRAL METHODIST - GR/EXT</t>
  </si>
  <si>
    <t>MCC - BLUE RIVER</t>
  </si>
  <si>
    <t>MCC - BUSINESS AND TECHNOLOGY</t>
  </si>
  <si>
    <t>MCC - LONGVIEW</t>
  </si>
  <si>
    <t>MCC - MAPLE WOODS</t>
  </si>
  <si>
    <t>MCC - PENN VALLEY</t>
  </si>
  <si>
    <t>ST. LOUIS CC - WILDWOOD</t>
  </si>
  <si>
    <t>MISSOURI UNIV. OF SCI. &amp; TECH.</t>
  </si>
  <si>
    <t>TOTAL HEADCOUNT ENROLLMENT AT PUBLIC INSTITUTIONS, BY GENDER AND ETHNICITY, FALL 2008</t>
  </si>
  <si>
    <t>TOTAL HEADCOUNT ENROLLMENT AT PRIVATE NOT-FOR-PROFIT (INDEPENDENT) INSTITUTIONS, BY GENDER AND ETHNICITY, FALL 2008</t>
  </si>
  <si>
    <t>Instnm</t>
  </si>
  <si>
    <t>shsector</t>
  </si>
  <si>
    <t>efnralw_Sum</t>
  </si>
  <si>
    <t>efbkaaw_Sum</t>
  </si>
  <si>
    <t>efaianw_Sum</t>
  </si>
  <si>
    <t>efasiaw_Sum</t>
  </si>
  <si>
    <t>efhispw_Sum</t>
  </si>
  <si>
    <t>efwhitw_Sum</t>
  </si>
  <si>
    <t>efunknw_Sum</t>
  </si>
  <si>
    <t>eftotlw_Sum</t>
  </si>
  <si>
    <t>efnralt_Sum</t>
  </si>
  <si>
    <t>efbkaat_Sum</t>
  </si>
  <si>
    <t>efaiant_Sum</t>
  </si>
  <si>
    <t>efasiat_Sum</t>
  </si>
  <si>
    <t>efhispt_Sum</t>
  </si>
  <si>
    <t>efwhitt_Sum</t>
  </si>
  <si>
    <t>efunknt_Sum</t>
  </si>
  <si>
    <t>eftotlt_Sum</t>
  </si>
  <si>
    <t>I2</t>
  </si>
  <si>
    <t>I4</t>
  </si>
  <si>
    <t>CMU CLAS</t>
  </si>
  <si>
    <t>CMU GR/EXT</t>
  </si>
  <si>
    <t>COFO</t>
  </si>
  <si>
    <t>CULVER</t>
  </si>
  <si>
    <t>EVANGLE</t>
  </si>
  <si>
    <t>FONTBOONE</t>
  </si>
  <si>
    <t>HLG</t>
  </si>
  <si>
    <t>MO BAP</t>
  </si>
  <si>
    <t>MO VAL</t>
  </si>
  <si>
    <t>SBU</t>
  </si>
  <si>
    <t>SLU</t>
  </si>
  <si>
    <t>WM JEWELL</t>
  </si>
  <si>
    <t>WM WOODS</t>
  </si>
  <si>
    <t>WUSTL</t>
  </si>
  <si>
    <t>P2</t>
  </si>
  <si>
    <t>MCCKC B&amp;T</t>
  </si>
  <si>
    <t>MCCKC BR</t>
  </si>
  <si>
    <t>MCCKC LV</t>
  </si>
  <si>
    <t>MCCKC MW</t>
  </si>
  <si>
    <t>MCCKC PV</t>
  </si>
  <si>
    <t>MINERAL</t>
  </si>
  <si>
    <t>MO STATE WP</t>
  </si>
  <si>
    <t>NCMO</t>
  </si>
  <si>
    <t>OTC</t>
  </si>
  <si>
    <t>ST CHARLES</t>
  </si>
  <si>
    <t>STLCC FP</t>
  </si>
  <si>
    <t>STLCC FV</t>
  </si>
  <si>
    <t>STLCC MC</t>
  </si>
  <si>
    <t>STLCC WW</t>
  </si>
  <si>
    <t>HSSU</t>
  </si>
  <si>
    <t>P4</t>
  </si>
  <si>
    <t>MO S&amp;T</t>
  </si>
  <si>
    <t>MO STATE</t>
  </si>
  <si>
    <t>MSSU</t>
  </si>
  <si>
    <t>MWSU</t>
  </si>
  <si>
    <t>NWMSU</t>
  </si>
  <si>
    <t>SEMO</t>
  </si>
  <si>
    <t>UCMO</t>
  </si>
  <si>
    <t>Row Labels</t>
  </si>
  <si>
    <t>Grand Total</t>
  </si>
  <si>
    <t>Sum of efnralw_Sum</t>
  </si>
  <si>
    <t>Values</t>
  </si>
  <si>
    <t>Sum of efbkaaw_Sum</t>
  </si>
  <si>
    <t>Sum of efaianw_Sum</t>
  </si>
  <si>
    <t>Sum of efasiaw_Sum</t>
  </si>
  <si>
    <t>Sum of efhispw_Sum</t>
  </si>
  <si>
    <t>Sum of efwhitw_Sum</t>
  </si>
  <si>
    <t>Sum of efunknw_Sum</t>
  </si>
  <si>
    <t>Sum of eftotlw_Sum</t>
  </si>
  <si>
    <t>Sum of efnralt_Sum</t>
  </si>
  <si>
    <t>Sum of efbkaat_Sum</t>
  </si>
  <si>
    <t>Sum of efaiant_Sum</t>
  </si>
  <si>
    <t>Sum of efasiat_Sum</t>
  </si>
  <si>
    <t>Sum of efhispt_Sum</t>
  </si>
  <si>
    <t>Sum of efwhitt_Sum</t>
  </si>
  <si>
    <t>Sum of efunknt_Sum</t>
  </si>
  <si>
    <t>Sum of eftotlt_Sum</t>
  </si>
  <si>
    <t>TOTAL HEADCOUNT ENROLLMENT AT PUBLIC INSTITUTIONS, BY GENDER AND ETHNICITY, FALL 2010</t>
  </si>
  <si>
    <t>TOTAL HEADCOUNT ENROLLMENT AT PRIVATE NOT-FOR-PROFIT (INDEPENDENT) INSTITUTIONS, BY GENDER AND ETHNICITY, FALL 2010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</si>
</sst>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5">
    <font>
      <sz val="7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u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8">
    <xf numFmtId="2" fontId="0" fillId="0" borderId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11" applyNumberFormat="0" applyAlignment="0" applyProtection="0"/>
    <xf numFmtId="0" fontId="16" fillId="6" borderId="12" applyNumberFormat="0" applyAlignment="0" applyProtection="0"/>
    <xf numFmtId="0" fontId="17" fillId="6" borderId="11" applyNumberFormat="0" applyAlignment="0" applyProtection="0"/>
    <xf numFmtId="0" fontId="18" fillId="0" borderId="13" applyNumberFormat="0" applyFill="0" applyAlignment="0" applyProtection="0"/>
    <xf numFmtId="0" fontId="19" fillId="7" borderId="1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8" borderId="15" applyNumberFormat="0" applyFont="0" applyAlignment="0" applyProtection="0"/>
    <xf numFmtId="0" fontId="2" fillId="8" borderId="15" applyNumberFormat="0" applyFont="0" applyAlignment="0" applyProtection="0"/>
    <xf numFmtId="0" fontId="2" fillId="8" borderId="15" applyNumberFormat="0" applyFont="0" applyAlignment="0" applyProtection="0"/>
    <xf numFmtId="0" fontId="2" fillId="8" borderId="15" applyNumberFormat="0" applyFont="0" applyAlignment="0" applyProtection="0"/>
    <xf numFmtId="0" fontId="1" fillId="0" borderId="0"/>
    <xf numFmtId="0" fontId="1" fillId="0" borderId="0"/>
    <xf numFmtId="0" fontId="1" fillId="8" borderId="15" applyNumberFormat="0" applyFont="0" applyAlignment="0" applyProtection="0"/>
    <xf numFmtId="0" fontId="1" fillId="8" borderId="15" applyNumberFormat="0" applyFont="0" applyAlignment="0" applyProtection="0"/>
    <xf numFmtId="0" fontId="1" fillId="8" borderId="15" applyNumberFormat="0" applyFont="0" applyAlignment="0" applyProtection="0"/>
    <xf numFmtId="0" fontId="1" fillId="8" borderId="15" applyNumberFormat="0" applyFont="0" applyAlignment="0" applyProtection="0"/>
    <xf numFmtId="0" fontId="1" fillId="8" borderId="15" applyNumberFormat="0" applyFont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15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15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15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15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15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88">
    <xf numFmtId="2" fontId="0" fillId="0" borderId="0" xfId="0" applyNumberFormat="1" applyFont="1" applyAlignment="1" applyProtection="1">
      <protection locked="0"/>
    </xf>
    <xf numFmtId="2" fontId="3" fillId="0" borderId="0" xfId="0" applyFont="1" applyFill="1" applyAlignment="1"/>
    <xf numFmtId="3" fontId="3" fillId="0" borderId="0" xfId="1" applyNumberFormat="1" applyFont="1" applyFill="1" applyBorder="1"/>
    <xf numFmtId="3" fontId="7" fillId="0" borderId="0" xfId="0" applyNumberFormat="1" applyFont="1" applyFill="1" applyBorder="1"/>
    <xf numFmtId="3" fontId="3" fillId="0" borderId="1" xfId="0" applyNumberFormat="1" applyFont="1" applyFill="1" applyBorder="1" applyAlignment="1"/>
    <xf numFmtId="3" fontId="3" fillId="0" borderId="0" xfId="0" applyNumberFormat="1" applyFont="1" applyFill="1" applyAlignment="1"/>
    <xf numFmtId="2" fontId="3" fillId="0" borderId="0" xfId="0" applyNumberFormat="1" applyFont="1" applyFill="1" applyAlignment="1"/>
    <xf numFmtId="2" fontId="3" fillId="0" borderId="0" xfId="0" applyNumberFormat="1" applyFont="1" applyFill="1" applyAlignment="1" applyProtection="1">
      <protection locked="0"/>
    </xf>
    <xf numFmtId="2" fontId="4" fillId="0" borderId="0" xfId="0" applyFont="1" applyFill="1" applyAlignment="1"/>
    <xf numFmtId="2" fontId="3" fillId="0" borderId="2" xfId="0" applyFont="1" applyFill="1" applyBorder="1" applyAlignment="1"/>
    <xf numFmtId="2" fontId="3" fillId="0" borderId="2" xfId="0" applyNumberFormat="1" applyFont="1" applyFill="1" applyBorder="1" applyAlignment="1">
      <alignment horizontal="centerContinuous"/>
    </xf>
    <xf numFmtId="2" fontId="3" fillId="0" borderId="3" xfId="0" applyNumberFormat="1" applyFont="1" applyFill="1" applyBorder="1" applyAlignment="1">
      <alignment horizontal="centerContinuous"/>
    </xf>
    <xf numFmtId="2" fontId="4" fillId="0" borderId="2" xfId="0" applyNumberFormat="1" applyFont="1" applyFill="1" applyBorder="1" applyAlignment="1">
      <alignment horizontal="centerContinuous"/>
    </xf>
    <xf numFmtId="2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Continuous"/>
    </xf>
    <xf numFmtId="2" fontId="3" fillId="0" borderId="1" xfId="0" applyNumberFormat="1" applyFont="1" applyFill="1" applyBorder="1" applyAlignment="1">
      <alignment horizontal="centerContinuous"/>
    </xf>
    <xf numFmtId="2" fontId="3" fillId="0" borderId="0" xfId="0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Continuous"/>
    </xf>
    <xf numFmtId="2" fontId="3" fillId="0" borderId="1" xfId="0" applyFont="1" applyFill="1" applyBorder="1" applyAlignment="1"/>
    <xf numFmtId="1" fontId="3" fillId="0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4" xfId="0" applyFont="1" applyFill="1" applyBorder="1" applyAlignment="1"/>
    <xf numFmtId="2" fontId="3" fillId="0" borderId="5" xfId="0" applyFont="1" applyFill="1" applyBorder="1" applyAlignment="1"/>
    <xf numFmtId="2" fontId="4" fillId="0" borderId="4" xfId="0" applyFont="1" applyFill="1" applyBorder="1" applyAlignment="1"/>
    <xf numFmtId="2" fontId="5" fillId="0" borderId="0" xfId="0" applyFont="1" applyFill="1" applyAlignment="1">
      <alignment horizontal="left" wrapText="1"/>
    </xf>
    <xf numFmtId="2" fontId="3" fillId="0" borderId="0" xfId="0" applyFont="1" applyFill="1" applyBorder="1" applyAlignment="1"/>
    <xf numFmtId="3" fontId="4" fillId="0" borderId="0" xfId="0" applyNumberFormat="1" applyFont="1" applyFill="1" applyAlignment="1"/>
    <xf numFmtId="2" fontId="3" fillId="0" borderId="0" xfId="0" applyFont="1" applyFill="1" applyAlignment="1">
      <alignment horizontal="left" wrapText="1"/>
    </xf>
    <xf numFmtId="3" fontId="3" fillId="0" borderId="0" xfId="0" applyNumberFormat="1" applyFont="1" applyFill="1" applyBorder="1" applyAlignment="1"/>
    <xf numFmtId="3" fontId="3" fillId="0" borderId="6" xfId="0" applyNumberFormat="1" applyFont="1" applyFill="1" applyBorder="1" applyAlignment="1"/>
    <xf numFmtId="3" fontId="3" fillId="0" borderId="7" xfId="0" applyNumberFormat="1" applyFont="1" applyFill="1" applyBorder="1" applyAlignment="1"/>
    <xf numFmtId="3" fontId="5" fillId="0" borderId="0" xfId="0" applyNumberFormat="1" applyFont="1" applyFill="1" applyAlignment="1">
      <alignment horizontal="left" wrapText="1"/>
    </xf>
    <xf numFmtId="3" fontId="3" fillId="0" borderId="0" xfId="0" applyNumberFormat="1" applyFont="1" applyFill="1" applyBorder="1"/>
    <xf numFmtId="3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horizontal="centerContinuous"/>
    </xf>
    <xf numFmtId="3" fontId="3" fillId="0" borderId="3" xfId="0" applyNumberFormat="1" applyFont="1" applyFill="1" applyBorder="1" applyAlignment="1">
      <alignment horizontal="centerContinuous"/>
    </xf>
    <xf numFmtId="3" fontId="4" fillId="0" borderId="2" xfId="0" applyNumberFormat="1" applyFont="1" applyFill="1" applyBorder="1" applyAlignment="1">
      <alignment horizontal="centerContinuous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Continuous"/>
    </xf>
    <xf numFmtId="3" fontId="3" fillId="0" borderId="1" xfId="0" applyNumberFormat="1" applyFont="1" applyFill="1" applyBorder="1" applyAlignment="1">
      <alignment horizontal="centerContinuous"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Continuous"/>
    </xf>
    <xf numFmtId="3" fontId="3" fillId="0" borderId="1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/>
    <xf numFmtId="3" fontId="3" fillId="0" borderId="5" xfId="0" applyNumberFormat="1" applyFont="1" applyFill="1" applyBorder="1" applyAlignment="1"/>
    <xf numFmtId="3" fontId="0" fillId="0" borderId="0" xfId="1" applyNumberFormat="1" applyFont="1" applyFill="1" applyBorder="1"/>
    <xf numFmtId="3" fontId="0" fillId="0" borderId="0" xfId="0" applyNumberFormat="1" applyFont="1" applyFill="1" applyAlignment="1" applyProtection="1">
      <alignment horizontal="left" wrapText="1"/>
      <protection locked="0"/>
    </xf>
    <xf numFmtId="3" fontId="3" fillId="0" borderId="0" xfId="0" applyNumberFormat="1" applyFont="1" applyFill="1" applyAlignment="1">
      <alignment horizontal="left" wrapText="1"/>
    </xf>
    <xf numFmtId="164" fontId="24" fillId="0" borderId="0" xfId="1" applyNumberFormat="1" applyFont="1" applyAlignment="1">
      <alignment horizontal="left" indent="1"/>
    </xf>
    <xf numFmtId="164" fontId="3" fillId="0" borderId="0" xfId="1" applyNumberFormat="1" applyFont="1" applyFill="1" applyAlignment="1"/>
    <xf numFmtId="164" fontId="3" fillId="0" borderId="0" xfId="1" applyNumberFormat="1" applyFont="1" applyFill="1" applyAlignment="1" applyProtection="1">
      <protection locked="0"/>
    </xf>
    <xf numFmtId="164" fontId="4" fillId="0" borderId="0" xfId="1" applyNumberFormat="1" applyFont="1" applyFill="1" applyAlignment="1"/>
    <xf numFmtId="164" fontId="3" fillId="0" borderId="2" xfId="1" applyNumberFormat="1" applyFont="1" applyFill="1" applyBorder="1" applyAlignment="1"/>
    <xf numFmtId="164" fontId="3" fillId="0" borderId="2" xfId="1" applyNumberFormat="1" applyFont="1" applyFill="1" applyBorder="1" applyAlignment="1">
      <alignment horizontal="centerContinuous"/>
    </xf>
    <xf numFmtId="164" fontId="3" fillId="0" borderId="3" xfId="1" applyNumberFormat="1" applyFont="1" applyFill="1" applyBorder="1" applyAlignment="1">
      <alignment horizontal="centerContinuous"/>
    </xf>
    <xf numFmtId="164" fontId="4" fillId="0" borderId="2" xfId="1" applyNumberFormat="1" applyFont="1" applyFill="1" applyBorder="1" applyAlignment="1">
      <alignment horizontal="centerContinuous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Continuous"/>
    </xf>
    <xf numFmtId="164" fontId="3" fillId="0" borderId="1" xfId="1" applyNumberFormat="1" applyFont="1" applyFill="1" applyBorder="1" applyAlignment="1">
      <alignment horizontal="centerContinuous"/>
    </xf>
    <xf numFmtId="164" fontId="3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Alignment="1">
      <alignment horizontal="centerContinuous"/>
    </xf>
    <xf numFmtId="164" fontId="3" fillId="0" borderId="1" xfId="1" applyNumberFormat="1" applyFont="1" applyFill="1" applyBorder="1" applyAlignment="1"/>
    <xf numFmtId="164" fontId="3" fillId="0" borderId="1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/>
    <xf numFmtId="164" fontId="3" fillId="0" borderId="5" xfId="1" applyNumberFormat="1" applyFont="1" applyFill="1" applyBorder="1" applyAlignment="1"/>
    <xf numFmtId="164" fontId="4" fillId="0" borderId="4" xfId="1" applyNumberFormat="1" applyFont="1" applyFill="1" applyBorder="1" applyAlignment="1"/>
    <xf numFmtId="164" fontId="5" fillId="0" borderId="0" xfId="1" applyNumberFormat="1" applyFont="1" applyFill="1" applyAlignment="1">
      <alignment horizontal="left" wrapText="1"/>
    </xf>
    <xf numFmtId="164" fontId="3" fillId="0" borderId="0" xfId="1" applyNumberFormat="1" applyFont="1" applyFill="1" applyBorder="1" applyAlignment="1"/>
    <xf numFmtId="164" fontId="3" fillId="0" borderId="6" xfId="1" applyNumberFormat="1" applyFont="1" applyFill="1" applyBorder="1" applyAlignment="1"/>
    <xf numFmtId="164" fontId="3" fillId="0" borderId="7" xfId="1" applyNumberFormat="1" applyFont="1" applyFill="1" applyBorder="1" applyAlignment="1"/>
    <xf numFmtId="164" fontId="3" fillId="0" borderId="0" xfId="1" applyNumberFormat="1" applyFont="1" applyFill="1" applyAlignment="1">
      <alignment horizontal="left" wrapText="1"/>
    </xf>
    <xf numFmtId="164" fontId="3" fillId="0" borderId="0" xfId="1" applyNumberFormat="1" applyFont="1" applyFill="1" applyAlignment="1" applyProtection="1">
      <alignment horizontal="left" wrapText="1"/>
      <protection locked="0"/>
    </xf>
    <xf numFmtId="164" fontId="3" fillId="0" borderId="0" xfId="1" applyNumberFormat="1" applyFont="1" applyFill="1" applyAlignment="1">
      <alignment horizontal="left" wrapText="1"/>
    </xf>
    <xf numFmtId="3" fontId="3" fillId="0" borderId="0" xfId="0" applyNumberFormat="1" applyFont="1" applyFill="1" applyAlignment="1">
      <alignment horizontal="left" wrapText="1"/>
    </xf>
    <xf numFmtId="0" fontId="0" fillId="0" borderId="0" xfId="0" applyNumberFormat="1"/>
    <xf numFmtId="2" fontId="0" fillId="0" borderId="0" xfId="0" pivotButton="1" applyNumberFormat="1" applyFont="1" applyAlignment="1" applyProtection="1"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 horizontal="left" indent="1"/>
      <protection locked="0"/>
    </xf>
    <xf numFmtId="2" fontId="24" fillId="0" borderId="0" xfId="46" applyNumberFormat="1" applyFont="1" applyAlignment="1">
      <alignment horizontal="left" indent="1"/>
    </xf>
    <xf numFmtId="3" fontId="24" fillId="0" borderId="0" xfId="46" applyNumberFormat="1" applyFont="1" applyAlignment="1">
      <alignment horizontal="right" indent="1"/>
    </xf>
    <xf numFmtId="3" fontId="24" fillId="0" borderId="1" xfId="46" applyNumberFormat="1" applyFont="1" applyBorder="1" applyAlignment="1">
      <alignment horizontal="right" indent="1"/>
    </xf>
    <xf numFmtId="1" fontId="24" fillId="0" borderId="0" xfId="46" applyNumberFormat="1" applyFont="1"/>
    <xf numFmtId="3" fontId="24" fillId="0" borderId="0" xfId="46" applyNumberFormat="1" applyFont="1"/>
    <xf numFmtId="2" fontId="24" fillId="0" borderId="0" xfId="47" applyNumberFormat="1" applyFont="1" applyAlignment="1">
      <alignment horizontal="left" indent="1"/>
    </xf>
    <xf numFmtId="3" fontId="24" fillId="0" borderId="0" xfId="47" applyNumberFormat="1" applyFont="1"/>
    <xf numFmtId="3" fontId="24" fillId="0" borderId="1" xfId="47" applyNumberFormat="1" applyFont="1" applyBorder="1"/>
    <xf numFmtId="164" fontId="24" fillId="0" borderId="1" xfId="1" applyNumberFormat="1" applyFont="1" applyBorder="1" applyAlignment="1">
      <alignment horizontal="left" indent="1"/>
    </xf>
  </cellXfs>
  <cellStyles count="178">
    <cellStyle name="20% - Accent1" xfId="19" builtinId="30" customBuiltin="1"/>
    <cellStyle name="20% - Accent1 10" xfId="129"/>
    <cellStyle name="20% - Accent1 11" xfId="141"/>
    <cellStyle name="20% - Accent1 2" xfId="54"/>
    <cellStyle name="20% - Accent1 3" xfId="61"/>
    <cellStyle name="20% - Accent1 4" xfId="60"/>
    <cellStyle name="20% - Accent1 5" xfId="64"/>
    <cellStyle name="20% - Accent1 6" xfId="77"/>
    <cellStyle name="20% - Accent1 7" xfId="90"/>
    <cellStyle name="20% - Accent1 8" xfId="103"/>
    <cellStyle name="20% - Accent1 9" xfId="116"/>
    <cellStyle name="20% - Accent2" xfId="23" builtinId="34" customBuiltin="1"/>
    <cellStyle name="20% - Accent2 10" xfId="158"/>
    <cellStyle name="20% - Accent2 11" xfId="168"/>
    <cellStyle name="20% - Accent2 2" xfId="58"/>
    <cellStyle name="20% - Accent2 3" xfId="71"/>
    <cellStyle name="20% - Accent2 4" xfId="84"/>
    <cellStyle name="20% - Accent2 5" xfId="97"/>
    <cellStyle name="20% - Accent2 6" xfId="110"/>
    <cellStyle name="20% - Accent2 7" xfId="123"/>
    <cellStyle name="20% - Accent2 8" xfId="136"/>
    <cellStyle name="20% - Accent2 9" xfId="148"/>
    <cellStyle name="20% - Accent3" xfId="27" builtinId="38" customBuiltin="1"/>
    <cellStyle name="20% - Accent3 10" xfId="130"/>
    <cellStyle name="20% - Accent3 11" xfId="142"/>
    <cellStyle name="20% - Accent3 2" xfId="62"/>
    <cellStyle name="20% - Accent3 3" xfId="56"/>
    <cellStyle name="20% - Accent3 4" xfId="53"/>
    <cellStyle name="20% - Accent3 5" xfId="65"/>
    <cellStyle name="20% - Accent3 6" xfId="78"/>
    <cellStyle name="20% - Accent3 7" xfId="91"/>
    <cellStyle name="20% - Accent3 8" xfId="104"/>
    <cellStyle name="20% - Accent3 9" xfId="117"/>
    <cellStyle name="20% - Accent4" xfId="31" builtinId="42" customBuiltin="1"/>
    <cellStyle name="20% - Accent4 10" xfId="163"/>
    <cellStyle name="20% - Accent4 11" xfId="172"/>
    <cellStyle name="20% - Accent4 2" xfId="66"/>
    <cellStyle name="20% - Accent4 3" xfId="79"/>
    <cellStyle name="20% - Accent4 4" xfId="92"/>
    <cellStyle name="20% - Accent4 5" xfId="105"/>
    <cellStyle name="20% - Accent4 6" xfId="118"/>
    <cellStyle name="20% - Accent4 7" xfId="131"/>
    <cellStyle name="20% - Accent4 8" xfId="143"/>
    <cellStyle name="20% - Accent4 9" xfId="153"/>
    <cellStyle name="20% - Accent5" xfId="35" builtinId="46" customBuiltin="1"/>
    <cellStyle name="20% - Accent5 10" xfId="166"/>
    <cellStyle name="20% - Accent5 11" xfId="174"/>
    <cellStyle name="20% - Accent5 2" xfId="69"/>
    <cellStyle name="20% - Accent5 3" xfId="82"/>
    <cellStyle name="20% - Accent5 4" xfId="95"/>
    <cellStyle name="20% - Accent5 5" xfId="108"/>
    <cellStyle name="20% - Accent5 6" xfId="121"/>
    <cellStyle name="20% - Accent5 7" xfId="134"/>
    <cellStyle name="20% - Accent5 8" xfId="146"/>
    <cellStyle name="20% - Accent5 9" xfId="156"/>
    <cellStyle name="20% - Accent6" xfId="39" builtinId="50" customBuiltin="1"/>
    <cellStyle name="20% - Accent6 10" xfId="169"/>
    <cellStyle name="20% - Accent6 11" xfId="176"/>
    <cellStyle name="20% - Accent6 2" xfId="73"/>
    <cellStyle name="20% - Accent6 3" xfId="86"/>
    <cellStyle name="20% - Accent6 4" xfId="99"/>
    <cellStyle name="20% - Accent6 5" xfId="112"/>
    <cellStyle name="20% - Accent6 6" xfId="125"/>
    <cellStyle name="20% - Accent6 7" xfId="137"/>
    <cellStyle name="20% - Accent6 8" xfId="149"/>
    <cellStyle name="20% - Accent6 9" xfId="159"/>
    <cellStyle name="40% - Accent1" xfId="20" builtinId="31" customBuiltin="1"/>
    <cellStyle name="40% - Accent1 10" xfId="151"/>
    <cellStyle name="40% - Accent1 11" xfId="161"/>
    <cellStyle name="40% - Accent1 2" xfId="55"/>
    <cellStyle name="40% - Accent1 3" xfId="57"/>
    <cellStyle name="40% - Accent1 4" xfId="75"/>
    <cellStyle name="40% - Accent1 5" xfId="88"/>
    <cellStyle name="40% - Accent1 6" xfId="101"/>
    <cellStyle name="40% - Accent1 7" xfId="114"/>
    <cellStyle name="40% - Accent1 8" xfId="127"/>
    <cellStyle name="40% - Accent1 9" xfId="139"/>
    <cellStyle name="40% - Accent2" xfId="24" builtinId="35" customBuiltin="1"/>
    <cellStyle name="40% - Accent2 10" xfId="155"/>
    <cellStyle name="40% - Accent2 11" xfId="165"/>
    <cellStyle name="40% - Accent2 2" xfId="59"/>
    <cellStyle name="40% - Accent2 3" xfId="68"/>
    <cellStyle name="40% - Accent2 4" xfId="81"/>
    <cellStyle name="40% - Accent2 5" xfId="94"/>
    <cellStyle name="40% - Accent2 6" xfId="107"/>
    <cellStyle name="40% - Accent2 7" xfId="120"/>
    <cellStyle name="40% - Accent2 8" xfId="133"/>
    <cellStyle name="40% - Accent2 9" xfId="145"/>
    <cellStyle name="40% - Accent3" xfId="28" builtinId="39" customBuiltin="1"/>
    <cellStyle name="40% - Accent3 10" xfId="162"/>
    <cellStyle name="40% - Accent3 11" xfId="171"/>
    <cellStyle name="40% - Accent3 2" xfId="63"/>
    <cellStyle name="40% - Accent3 3" xfId="76"/>
    <cellStyle name="40% - Accent3 4" xfId="89"/>
    <cellStyle name="40% - Accent3 5" xfId="102"/>
    <cellStyle name="40% - Accent3 6" xfId="115"/>
    <cellStyle name="40% - Accent3 7" xfId="128"/>
    <cellStyle name="40% - Accent3 8" xfId="140"/>
    <cellStyle name="40% - Accent3 9" xfId="152"/>
    <cellStyle name="40% - Accent4" xfId="32" builtinId="43" customBuiltin="1"/>
    <cellStyle name="40% - Accent4 10" xfId="164"/>
    <cellStyle name="40% - Accent4 11" xfId="173"/>
    <cellStyle name="40% - Accent4 2" xfId="67"/>
    <cellStyle name="40% - Accent4 3" xfId="80"/>
    <cellStyle name="40% - Accent4 4" xfId="93"/>
    <cellStyle name="40% - Accent4 5" xfId="106"/>
    <cellStyle name="40% - Accent4 6" xfId="119"/>
    <cellStyle name="40% - Accent4 7" xfId="132"/>
    <cellStyle name="40% - Accent4 8" xfId="144"/>
    <cellStyle name="40% - Accent4 9" xfId="154"/>
    <cellStyle name="40% - Accent5" xfId="36" builtinId="47" customBuiltin="1"/>
    <cellStyle name="40% - Accent5 10" xfId="167"/>
    <cellStyle name="40% - Accent5 11" xfId="175"/>
    <cellStyle name="40% - Accent5 2" xfId="70"/>
    <cellStyle name="40% - Accent5 3" xfId="83"/>
    <cellStyle name="40% - Accent5 4" xfId="96"/>
    <cellStyle name="40% - Accent5 5" xfId="109"/>
    <cellStyle name="40% - Accent5 6" xfId="122"/>
    <cellStyle name="40% - Accent5 7" xfId="135"/>
    <cellStyle name="40% - Accent5 8" xfId="147"/>
    <cellStyle name="40% - Accent5 9" xfId="157"/>
    <cellStyle name="40% - Accent6" xfId="40" builtinId="51" customBuiltin="1"/>
    <cellStyle name="40% - Accent6 10" xfId="170"/>
    <cellStyle name="40% - Accent6 11" xfId="177"/>
    <cellStyle name="40% - Accent6 2" xfId="74"/>
    <cellStyle name="40% - Accent6 3" xfId="87"/>
    <cellStyle name="40% - Accent6 4" xfId="100"/>
    <cellStyle name="40% - Accent6 5" xfId="113"/>
    <cellStyle name="40% - Accent6 6" xfId="126"/>
    <cellStyle name="40% - Accent6 7" xfId="138"/>
    <cellStyle name="40% - Accent6 8" xfId="150"/>
    <cellStyle name="40% - Accent6 9" xfId="160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6"/>
    <cellStyle name="Normal 7" xfId="47"/>
    <cellStyle name="Note 10" xfId="52"/>
    <cellStyle name="Note 11" xfId="72"/>
    <cellStyle name="Note 12" xfId="85"/>
    <cellStyle name="Note 13" xfId="98"/>
    <cellStyle name="Note 14" xfId="111"/>
    <cellStyle name="Note 15" xfId="124"/>
    <cellStyle name="Note 2" xfId="43"/>
    <cellStyle name="Note 3" xfId="44"/>
    <cellStyle name="Note 4" xfId="45"/>
    <cellStyle name="Note 5" xfId="42"/>
    <cellStyle name="Note 6" xfId="51"/>
    <cellStyle name="Note 7" xfId="49"/>
    <cellStyle name="Note 8" xfId="48"/>
    <cellStyle name="Note 9" xfId="50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chamber" refreshedDate="40784.648734259259" createdVersion="3" refreshedVersion="3" minRefreshableVersion="3" recordCount="60">
  <cacheSource type="worksheet">
    <worksheetSource ref="A1:R61" sheet="data"/>
  </cacheSource>
  <cacheFields count="18">
    <cacheField name="Instnm" numFmtId="0">
      <sharedItems count="60">
        <s v="COTTEY"/>
        <s v="WENTWORTH"/>
        <s v="AVILA"/>
        <s v="CMU CLAS"/>
        <s v="CMU GR/EXT"/>
        <s v="COFO"/>
        <s v="COLUMBIA"/>
        <s v="CULVER"/>
        <s v="DRURY"/>
        <s v="EVANGLE"/>
        <s v="FONTBOONE"/>
        <s v="HLG"/>
        <s v="LINDENWOOD"/>
        <s v="MARYVILLE"/>
        <s v="MO BAP"/>
        <s v="MO VAL"/>
        <s v="PARK"/>
        <s v="ROCKHURST"/>
        <s v="SBU"/>
        <s v="SLU"/>
        <s v="STEPHENS"/>
        <s v="WEBSTER"/>
        <s v="WESTMINSTER"/>
        <s v="WM JEWELL"/>
        <s v="WM WOODS"/>
        <s v="WUSTL"/>
        <s v="CROWDER"/>
        <s v="EAST CENTRAL"/>
        <s v="JEFFERSON"/>
        <s v="LINN STATE"/>
        <s v="MCCKC B&amp;T"/>
        <s v="MCCKC BR"/>
        <s v="MCCKC LV"/>
        <s v="MCCKC MW"/>
        <s v="MCCKC PV"/>
        <s v="MINERAL"/>
        <s v="MO STATE WP"/>
        <s v="MOBERLY"/>
        <s v="NCMO"/>
        <s v="OTC"/>
        <s v="ST CHARLES"/>
        <s v="STATE FAIR"/>
        <s v="STLCC FP"/>
        <s v="STLCC FV"/>
        <s v="STLCC MC"/>
        <s v="STLCC WW"/>
        <s v="THREE RIVERS"/>
        <s v="HSSU"/>
        <s v="LINCOLN"/>
        <s v="MO S&amp;T"/>
        <s v="MO STATE"/>
        <s v="MSSU"/>
        <s v="MWSU"/>
        <s v="NWMSU"/>
        <s v="SEMO"/>
        <s v="TRUMAN"/>
        <s v="UCMO"/>
        <s v="UMC"/>
        <s v="UMKC"/>
        <s v="UMSL"/>
      </sharedItems>
    </cacheField>
    <cacheField name="shsector" numFmtId="0">
      <sharedItems count="4">
        <s v="I2"/>
        <s v="I4"/>
        <s v="P2"/>
        <s v="P4"/>
      </sharedItems>
    </cacheField>
    <cacheField name="efnralw_Sum" numFmtId="0">
      <sharedItems containsSemiMixedTypes="0" containsString="0" containsNumber="1" containsInteger="1" minValue="0" maxValue="848"/>
    </cacheField>
    <cacheField name="efbkaaw_Sum" numFmtId="0">
      <sharedItems containsSemiMixedTypes="0" containsString="0" containsNumber="1" containsInteger="1" minValue="1" maxValue="4031"/>
    </cacheField>
    <cacheField name="efaianw_Sum" numFmtId="0">
      <sharedItems containsSemiMixedTypes="0" containsString="0" containsNumber="1" containsInteger="1" minValue="1" maxValue="106"/>
    </cacheField>
    <cacheField name="efasiaw_Sum" numFmtId="0">
      <sharedItems containsSemiMixedTypes="0" containsString="0" containsNumber="1" containsInteger="1" minValue="0" maxValue="746"/>
    </cacheField>
    <cacheField name="efhispw_Sum" numFmtId="0">
      <sharedItems containsSemiMixedTypes="0" containsString="0" containsNumber="1" containsInteger="1" minValue="1" maxValue="940"/>
    </cacheField>
    <cacheField name="efwhitw_Sum" numFmtId="0">
      <sharedItems containsSemiMixedTypes="0" containsString="0" containsNumber="1" containsInteger="1" minValue="65" maxValue="13701"/>
    </cacheField>
    <cacheField name="efunknw_Sum" numFmtId="0">
      <sharedItems containsSemiMixedTypes="0" containsString="0" containsNumber="1" containsInteger="1" minValue="0" maxValue="2099"/>
    </cacheField>
    <cacheField name="eftotlw_Sum" numFmtId="0">
      <sharedItems containsSemiMixedTypes="0" containsString="0" containsNumber="1" containsInteger="1" minValue="101" maxValue="17224"/>
    </cacheField>
    <cacheField name="efnralt_Sum" numFmtId="0">
      <sharedItems containsSemiMixedTypes="0" containsString="0" containsNumber="1" containsInteger="1" minValue="0" maxValue="1876"/>
    </cacheField>
    <cacheField name="efbkaat_Sum" numFmtId="0">
      <sharedItems containsSemiMixedTypes="0" containsString="0" containsNumber="1" containsInteger="1" minValue="8" maxValue="5703"/>
    </cacheField>
    <cacheField name="efaiant_Sum" numFmtId="0">
      <sharedItems containsSemiMixedTypes="0" containsString="0" containsNumber="1" containsInteger="1" minValue="3" maxValue="171"/>
    </cacheField>
    <cacheField name="efasiat_Sum" numFmtId="0">
      <sharedItems containsSemiMixedTypes="0" containsString="0" containsNumber="1" containsInteger="1" minValue="2" maxValue="1581"/>
    </cacheField>
    <cacheField name="efhispt_Sum" numFmtId="0">
      <sharedItems containsSemiMixedTypes="0" containsString="0" containsNumber="1" containsInteger="1" minValue="4" maxValue="1863"/>
    </cacheField>
    <cacheField name="efwhitt_Sum" numFmtId="0">
      <sharedItems containsSemiMixedTypes="0" containsString="0" containsNumber="1" containsInteger="1" minValue="220" maxValue="25732"/>
    </cacheField>
    <cacheField name="efunknt_Sum" numFmtId="0">
      <sharedItems containsSemiMixedTypes="0" containsString="0" containsNumber="1" containsInteger="1" minValue="0" maxValue="3666"/>
    </cacheField>
    <cacheField name="eftotlt_Sum" numFmtId="0">
      <sharedItems containsSemiMixedTypes="0" containsString="0" containsNumber="1" containsInteger="1" minValue="307" maxValue="3234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x v="0"/>
    <x v="0"/>
    <n v="34"/>
    <n v="17"/>
    <n v="3"/>
    <n v="4"/>
    <n v="23"/>
    <n v="220"/>
    <n v="5"/>
    <n v="307"/>
    <n v="34"/>
    <n v="17"/>
    <n v="3"/>
    <n v="4"/>
    <n v="23"/>
    <n v="220"/>
    <n v="5"/>
    <n v="307"/>
  </r>
  <r>
    <x v="1"/>
    <x v="0"/>
    <n v="2"/>
    <n v="6"/>
    <n v="3"/>
    <n v="3"/>
    <n v="6"/>
    <n v="485"/>
    <n v="2"/>
    <n v="521"/>
    <n v="15"/>
    <n v="15"/>
    <n v="4"/>
    <n v="10"/>
    <n v="18"/>
    <n v="843"/>
    <n v="9"/>
    <n v="939"/>
  </r>
  <r>
    <x v="2"/>
    <x v="1"/>
    <n v="50"/>
    <n v="205"/>
    <n v="12"/>
    <n v="22"/>
    <n v="56"/>
    <n v="842"/>
    <n v="31"/>
    <n v="1240"/>
    <n v="149"/>
    <n v="308"/>
    <n v="20"/>
    <n v="26"/>
    <n v="84"/>
    <n v="1209"/>
    <n v="52"/>
    <n v="1876"/>
  </r>
  <r>
    <x v="3"/>
    <x v="1"/>
    <n v="8"/>
    <n v="28"/>
    <n v="7"/>
    <n v="5"/>
    <n v="12"/>
    <n v="503"/>
    <n v="32"/>
    <n v="595"/>
    <n v="28"/>
    <n v="84"/>
    <n v="10"/>
    <n v="9"/>
    <n v="22"/>
    <n v="956"/>
    <n v="66"/>
    <n v="1176"/>
  </r>
  <r>
    <x v="4"/>
    <x v="1"/>
    <n v="0"/>
    <n v="36"/>
    <n v="6"/>
    <n v="1"/>
    <n v="7"/>
    <n v="2150"/>
    <n v="89"/>
    <n v="2289"/>
    <n v="0"/>
    <n v="43"/>
    <n v="8"/>
    <n v="2"/>
    <n v="11"/>
    <n v="3210"/>
    <n v="146"/>
    <n v="3420"/>
  </r>
  <r>
    <x v="5"/>
    <x v="1"/>
    <n v="10"/>
    <n v="5"/>
    <n v="3"/>
    <n v="5"/>
    <n v="18"/>
    <n v="734"/>
    <n v="0"/>
    <n v="788"/>
    <n v="19"/>
    <n v="8"/>
    <n v="5"/>
    <n v="6"/>
    <n v="35"/>
    <n v="1275"/>
    <n v="0"/>
    <n v="1380"/>
  </r>
  <r>
    <x v="6"/>
    <x v="1"/>
    <n v="98"/>
    <n v="2142"/>
    <n v="83"/>
    <n v="124"/>
    <n v="422"/>
    <n v="5294"/>
    <n v="2099"/>
    <n v="10331"/>
    <n v="205"/>
    <n v="3192"/>
    <n v="148"/>
    <n v="246"/>
    <n v="818"/>
    <n v="8866"/>
    <n v="3367"/>
    <n v="16962"/>
  </r>
  <r>
    <x v="7"/>
    <x v="1"/>
    <n v="7"/>
    <n v="25"/>
    <n v="3"/>
    <n v="1"/>
    <n v="15"/>
    <n v="382"/>
    <n v="1"/>
    <n v="435"/>
    <n v="18"/>
    <n v="77"/>
    <n v="8"/>
    <n v="3"/>
    <n v="37"/>
    <n v="626"/>
    <n v="1"/>
    <n v="771"/>
  </r>
  <r>
    <x v="8"/>
    <x v="1"/>
    <n v="58"/>
    <n v="115"/>
    <n v="24"/>
    <n v="56"/>
    <n v="89"/>
    <n v="3204"/>
    <n v="0"/>
    <n v="3546"/>
    <n v="129"/>
    <n v="208"/>
    <n v="34"/>
    <n v="97"/>
    <n v="156"/>
    <n v="4948"/>
    <n v="0"/>
    <n v="5572"/>
  </r>
  <r>
    <x v="9"/>
    <x v="1"/>
    <n v="11"/>
    <n v="30"/>
    <n v="16"/>
    <n v="20"/>
    <n v="44"/>
    <n v="986"/>
    <n v="101"/>
    <n v="1221"/>
    <n v="13"/>
    <n v="87"/>
    <n v="26"/>
    <n v="31"/>
    <n v="81"/>
    <n v="1649"/>
    <n v="159"/>
    <n v="2072"/>
  </r>
  <r>
    <x v="10"/>
    <x v="1"/>
    <n v="50"/>
    <n v="597"/>
    <n v="2"/>
    <n v="13"/>
    <n v="20"/>
    <n v="1091"/>
    <n v="46"/>
    <n v="1822"/>
    <n v="110"/>
    <n v="723"/>
    <n v="6"/>
    <n v="20"/>
    <n v="30"/>
    <n v="1578"/>
    <n v="62"/>
    <n v="2532"/>
  </r>
  <r>
    <x v="11"/>
    <x v="1"/>
    <n v="34"/>
    <n v="13"/>
    <n v="2"/>
    <n v="3"/>
    <n v="11"/>
    <n v="700"/>
    <n v="4"/>
    <n v="777"/>
    <n v="93"/>
    <n v="28"/>
    <n v="3"/>
    <n v="5"/>
    <n v="18"/>
    <n v="1023"/>
    <n v="5"/>
    <n v="1191"/>
  </r>
  <r>
    <x v="12"/>
    <x v="1"/>
    <n v="343"/>
    <n v="1389"/>
    <n v="17"/>
    <n v="34"/>
    <n v="118"/>
    <n v="3192"/>
    <n v="1738"/>
    <n v="6833"/>
    <n v="947"/>
    <n v="1832"/>
    <n v="28"/>
    <n v="64"/>
    <n v="241"/>
    <n v="5467"/>
    <n v="2763"/>
    <n v="11345"/>
  </r>
  <r>
    <x v="13"/>
    <x v="1"/>
    <n v="22"/>
    <n v="255"/>
    <n v="11"/>
    <n v="47"/>
    <n v="36"/>
    <n v="2107"/>
    <n v="272"/>
    <n v="2765"/>
    <n v="45"/>
    <n v="299"/>
    <n v="13"/>
    <n v="62"/>
    <n v="56"/>
    <n v="2811"/>
    <n v="369"/>
    <n v="3676"/>
  </r>
  <r>
    <x v="14"/>
    <x v="1"/>
    <n v="19"/>
    <n v="160"/>
    <n v="12"/>
    <n v="20"/>
    <n v="29"/>
    <n v="2282"/>
    <n v="679"/>
    <n v="3213"/>
    <n v="52"/>
    <n v="307"/>
    <n v="22"/>
    <n v="31"/>
    <n v="73"/>
    <n v="3438"/>
    <n v="1117"/>
    <n v="5062"/>
  </r>
  <r>
    <x v="15"/>
    <x v="1"/>
    <n v="48"/>
    <n v="78"/>
    <n v="3"/>
    <n v="5"/>
    <n v="54"/>
    <n v="623"/>
    <n v="0"/>
    <n v="837"/>
    <n v="141"/>
    <n v="302"/>
    <n v="8"/>
    <n v="8"/>
    <n v="114"/>
    <n v="1178"/>
    <n v="0"/>
    <n v="1790"/>
  </r>
  <r>
    <x v="16"/>
    <x v="1"/>
    <n v="160"/>
    <n v="1213"/>
    <n v="57"/>
    <n v="141"/>
    <n v="940"/>
    <n v="3319"/>
    <n v="0"/>
    <n v="6069"/>
    <n v="353"/>
    <n v="2312"/>
    <n v="73"/>
    <n v="251"/>
    <n v="1863"/>
    <n v="6719"/>
    <n v="0"/>
    <n v="12022"/>
  </r>
  <r>
    <x v="17"/>
    <x v="1"/>
    <n v="5"/>
    <n v="132"/>
    <n v="10"/>
    <n v="46"/>
    <n v="92"/>
    <n v="1340"/>
    <n v="149"/>
    <n v="1782"/>
    <n v="14"/>
    <n v="188"/>
    <n v="14"/>
    <n v="80"/>
    <n v="147"/>
    <n v="2204"/>
    <n v="237"/>
    <n v="2895"/>
  </r>
  <r>
    <x v="18"/>
    <x v="1"/>
    <n v="0"/>
    <n v="46"/>
    <n v="28"/>
    <n v="20"/>
    <n v="31"/>
    <n v="1982"/>
    <n v="265"/>
    <n v="2377"/>
    <n v="0"/>
    <n v="149"/>
    <n v="38"/>
    <n v="28"/>
    <n v="54"/>
    <n v="2964"/>
    <n v="425"/>
    <n v="3669"/>
  </r>
  <r>
    <x v="19"/>
    <x v="1"/>
    <n v="472"/>
    <n v="814"/>
    <n v="27"/>
    <n v="513"/>
    <n v="272"/>
    <n v="7451"/>
    <n v="722"/>
    <n v="10474"/>
    <n v="1017"/>
    <n v="1121"/>
    <n v="40"/>
    <n v="984"/>
    <n v="485"/>
    <n v="12390"/>
    <n v="1342"/>
    <n v="17709"/>
  </r>
  <r>
    <x v="20"/>
    <x v="1"/>
    <n v="2"/>
    <n v="144"/>
    <n v="11"/>
    <n v="15"/>
    <n v="27"/>
    <n v="840"/>
    <n v="1"/>
    <n v="1061"/>
    <n v="2"/>
    <n v="150"/>
    <n v="11"/>
    <n v="16"/>
    <n v="30"/>
    <n v="892"/>
    <n v="1"/>
    <n v="1123"/>
  </r>
  <r>
    <x v="21"/>
    <x v="1"/>
    <n v="91"/>
    <n v="4031"/>
    <n v="38"/>
    <n v="233"/>
    <n v="530"/>
    <n v="4353"/>
    <n v="2007"/>
    <n v="11295"/>
    <n v="181"/>
    <n v="5703"/>
    <n v="81"/>
    <n v="475"/>
    <n v="954"/>
    <n v="8258"/>
    <n v="3666"/>
    <n v="19342"/>
  </r>
  <r>
    <x v="22"/>
    <x v="1"/>
    <n v="89"/>
    <n v="18"/>
    <n v="13"/>
    <n v="8"/>
    <n v="13"/>
    <n v="366"/>
    <n v="12"/>
    <n v="520"/>
    <n v="170"/>
    <n v="88"/>
    <n v="28"/>
    <n v="15"/>
    <n v="29"/>
    <n v="802"/>
    <n v="30"/>
    <n v="1167"/>
  </r>
  <r>
    <x v="23"/>
    <x v="1"/>
    <n v="15"/>
    <n v="16"/>
    <n v="3"/>
    <n v="12"/>
    <n v="19"/>
    <n v="541"/>
    <n v="14"/>
    <n v="634"/>
    <n v="25"/>
    <n v="36"/>
    <n v="8"/>
    <n v="15"/>
    <n v="40"/>
    <n v="893"/>
    <n v="22"/>
    <n v="1060"/>
  </r>
  <r>
    <x v="24"/>
    <x v="1"/>
    <n v="7"/>
    <n v="48"/>
    <n v="7"/>
    <n v="12"/>
    <n v="13"/>
    <n v="1270"/>
    <n v="125"/>
    <n v="1508"/>
    <n v="23"/>
    <n v="90"/>
    <n v="9"/>
    <n v="15"/>
    <n v="20"/>
    <n v="1789"/>
    <n v="203"/>
    <n v="2185"/>
  </r>
  <r>
    <x v="25"/>
    <x v="1"/>
    <n v="848"/>
    <n v="530"/>
    <n v="18"/>
    <n v="746"/>
    <n v="280"/>
    <n v="3957"/>
    <n v="471"/>
    <n v="7024"/>
    <n v="1876"/>
    <n v="822"/>
    <n v="33"/>
    <n v="1581"/>
    <n v="503"/>
    <n v="7707"/>
    <n v="980"/>
    <n v="13820"/>
  </r>
  <r>
    <x v="26"/>
    <x v="2"/>
    <n v="12"/>
    <n v="27"/>
    <n v="67"/>
    <n v="43"/>
    <n v="143"/>
    <n v="2936"/>
    <n v="63"/>
    <n v="3306"/>
    <n v="19"/>
    <n v="73"/>
    <n v="116"/>
    <n v="70"/>
    <n v="246"/>
    <n v="4573"/>
    <n v="95"/>
    <n v="5219"/>
  </r>
  <r>
    <x v="27"/>
    <x v="2"/>
    <n v="0"/>
    <n v="21"/>
    <n v="12"/>
    <n v="9"/>
    <n v="32"/>
    <n v="2493"/>
    <n v="55"/>
    <n v="2628"/>
    <n v="1"/>
    <n v="47"/>
    <n v="19"/>
    <n v="12"/>
    <n v="57"/>
    <n v="4233"/>
    <n v="93"/>
    <n v="4471"/>
  </r>
  <r>
    <x v="28"/>
    <x v="2"/>
    <n v="6"/>
    <n v="68"/>
    <n v="19"/>
    <n v="18"/>
    <n v="57"/>
    <n v="3407"/>
    <n v="64"/>
    <n v="3652"/>
    <n v="16"/>
    <n v="111"/>
    <n v="31"/>
    <n v="29"/>
    <n v="92"/>
    <n v="5783"/>
    <n v="106"/>
    <n v="6192"/>
  </r>
  <r>
    <x v="29"/>
    <x v="2"/>
    <n v="0"/>
    <n v="1"/>
    <n v="1"/>
    <n v="2"/>
    <n v="1"/>
    <n v="120"/>
    <n v="2"/>
    <n v="127"/>
    <n v="0"/>
    <n v="21"/>
    <n v="7"/>
    <n v="5"/>
    <n v="4"/>
    <n v="1123"/>
    <n v="15"/>
    <n v="1176"/>
  </r>
  <r>
    <x v="30"/>
    <x v="2"/>
    <n v="0"/>
    <n v="19"/>
    <n v="1"/>
    <n v="0"/>
    <n v="5"/>
    <n v="65"/>
    <n v="6"/>
    <n v="101"/>
    <n v="0"/>
    <n v="91"/>
    <n v="4"/>
    <n v="11"/>
    <n v="44"/>
    <n v="611"/>
    <n v="23"/>
    <n v="827"/>
  </r>
  <r>
    <x v="31"/>
    <x v="2"/>
    <n v="0"/>
    <n v="76"/>
    <n v="15"/>
    <n v="25"/>
    <n v="99"/>
    <n v="1690"/>
    <n v="73"/>
    <n v="2088"/>
    <n v="0"/>
    <n v="143"/>
    <n v="21"/>
    <n v="30"/>
    <n v="177"/>
    <n v="2838"/>
    <n v="130"/>
    <n v="3537"/>
  </r>
  <r>
    <x v="32"/>
    <x v="2"/>
    <n v="0"/>
    <n v="615"/>
    <n v="13"/>
    <n v="41"/>
    <n v="225"/>
    <n v="2507"/>
    <n v="134"/>
    <n v="3715"/>
    <n v="0"/>
    <n v="974"/>
    <n v="24"/>
    <n v="92"/>
    <n v="333"/>
    <n v="4528"/>
    <n v="262"/>
    <n v="6539"/>
  </r>
  <r>
    <x v="33"/>
    <x v="2"/>
    <n v="0"/>
    <n v="164"/>
    <n v="15"/>
    <n v="69"/>
    <n v="193"/>
    <n v="2472"/>
    <n v="113"/>
    <n v="3184"/>
    <n v="0"/>
    <n v="296"/>
    <n v="23"/>
    <n v="136"/>
    <n v="349"/>
    <n v="4137"/>
    <n v="184"/>
    <n v="5385"/>
  </r>
  <r>
    <x v="34"/>
    <x v="2"/>
    <n v="0"/>
    <n v="1331"/>
    <n v="14"/>
    <n v="118"/>
    <n v="280"/>
    <n v="1415"/>
    <n v="154"/>
    <n v="3465"/>
    <n v="0"/>
    <n v="1877"/>
    <n v="18"/>
    <n v="214"/>
    <n v="431"/>
    <n v="1990"/>
    <n v="219"/>
    <n v="4956"/>
  </r>
  <r>
    <x v="35"/>
    <x v="2"/>
    <n v="7"/>
    <n v="39"/>
    <n v="24"/>
    <n v="2"/>
    <n v="22"/>
    <n v="2295"/>
    <n v="130"/>
    <n v="2525"/>
    <n v="11"/>
    <n v="83"/>
    <n v="39"/>
    <n v="6"/>
    <n v="30"/>
    <n v="3570"/>
    <n v="209"/>
    <n v="3958"/>
  </r>
  <r>
    <x v="36"/>
    <x v="2"/>
    <n v="1"/>
    <n v="4"/>
    <n v="15"/>
    <n v="14"/>
    <n v="18"/>
    <n v="1158"/>
    <n v="112"/>
    <n v="1322"/>
    <n v="2"/>
    <n v="20"/>
    <n v="24"/>
    <n v="22"/>
    <n v="39"/>
    <n v="1874"/>
    <n v="238"/>
    <n v="2219"/>
  </r>
  <r>
    <x v="37"/>
    <x v="2"/>
    <n v="13"/>
    <n v="329"/>
    <n v="8"/>
    <n v="19"/>
    <n v="30"/>
    <n v="2736"/>
    <n v="34"/>
    <n v="3204"/>
    <n v="27"/>
    <n v="515"/>
    <n v="23"/>
    <n v="41"/>
    <n v="59"/>
    <n v="4657"/>
    <n v="73"/>
    <n v="5446"/>
  </r>
  <r>
    <x v="38"/>
    <x v="2"/>
    <n v="1"/>
    <n v="17"/>
    <n v="7"/>
    <n v="3"/>
    <n v="16"/>
    <n v="1251"/>
    <n v="7"/>
    <n v="1302"/>
    <n v="2"/>
    <n v="35"/>
    <n v="12"/>
    <n v="7"/>
    <n v="25"/>
    <n v="1739"/>
    <n v="9"/>
    <n v="1829"/>
  </r>
  <r>
    <x v="39"/>
    <x v="2"/>
    <n v="0"/>
    <n v="202"/>
    <n v="78"/>
    <n v="93"/>
    <n v="246"/>
    <n v="6897"/>
    <n v="303"/>
    <n v="7971"/>
    <n v="0"/>
    <n v="395"/>
    <n v="140"/>
    <n v="157"/>
    <n v="417"/>
    <n v="11969"/>
    <n v="548"/>
    <n v="13907"/>
  </r>
  <r>
    <x v="40"/>
    <x v="2"/>
    <n v="39"/>
    <n v="304"/>
    <n v="19"/>
    <n v="74"/>
    <n v="106"/>
    <n v="3821"/>
    <n v="264"/>
    <n v="4681"/>
    <n v="98"/>
    <n v="448"/>
    <n v="33"/>
    <n v="136"/>
    <n v="186"/>
    <n v="6690"/>
    <n v="528"/>
    <n v="8202"/>
  </r>
  <r>
    <x v="41"/>
    <x v="2"/>
    <n v="0"/>
    <n v="97"/>
    <n v="14"/>
    <n v="34"/>
    <n v="66"/>
    <n v="2672"/>
    <n v="116"/>
    <n v="3056"/>
    <n v="0"/>
    <n v="176"/>
    <n v="30"/>
    <n v="54"/>
    <n v="118"/>
    <n v="4174"/>
    <n v="184"/>
    <n v="4823"/>
  </r>
  <r>
    <x v="42"/>
    <x v="2"/>
    <n v="110"/>
    <n v="3045"/>
    <n v="24"/>
    <n v="146"/>
    <n v="117"/>
    <n v="1723"/>
    <n v="248"/>
    <n v="5539"/>
    <n v="184"/>
    <n v="4556"/>
    <n v="31"/>
    <n v="237"/>
    <n v="186"/>
    <n v="2948"/>
    <n v="386"/>
    <n v="8716"/>
  </r>
  <r>
    <x v="43"/>
    <x v="2"/>
    <n v="40"/>
    <n v="3140"/>
    <n v="16"/>
    <n v="33"/>
    <n v="75"/>
    <n v="1322"/>
    <n v="156"/>
    <n v="4886"/>
    <n v="79"/>
    <n v="4507"/>
    <n v="23"/>
    <n v="70"/>
    <n v="121"/>
    <n v="2270"/>
    <n v="222"/>
    <n v="7436"/>
  </r>
  <r>
    <x v="44"/>
    <x v="2"/>
    <n v="115"/>
    <n v="647"/>
    <n v="22"/>
    <n v="222"/>
    <n v="182"/>
    <n v="5046"/>
    <n v="151"/>
    <n v="6536"/>
    <n v="182"/>
    <n v="1023"/>
    <n v="44"/>
    <n v="374"/>
    <n v="313"/>
    <n v="8946"/>
    <n v="281"/>
    <n v="11430"/>
  </r>
  <r>
    <x v="45"/>
    <x v="2"/>
    <n v="5"/>
    <n v="32"/>
    <n v="5"/>
    <n v="14"/>
    <n v="30"/>
    <n v="736"/>
    <n v="30"/>
    <n v="866"/>
    <n v="8"/>
    <n v="51"/>
    <n v="9"/>
    <n v="23"/>
    <n v="48"/>
    <n v="1309"/>
    <n v="58"/>
    <n v="1530"/>
  </r>
  <r>
    <x v="46"/>
    <x v="2"/>
    <n v="1"/>
    <n v="266"/>
    <n v="9"/>
    <n v="5"/>
    <n v="43"/>
    <n v="2126"/>
    <n v="5"/>
    <n v="2455"/>
    <n v="1"/>
    <n v="399"/>
    <n v="17"/>
    <n v="12"/>
    <n v="57"/>
    <n v="3233"/>
    <n v="9"/>
    <n v="3730"/>
  </r>
  <r>
    <x v="47"/>
    <x v="3"/>
    <n v="1"/>
    <n v="995"/>
    <n v="2"/>
    <n v="2"/>
    <n v="11"/>
    <n v="116"/>
    <n v="3"/>
    <n v="1147"/>
    <n v="2"/>
    <n v="1440"/>
    <n v="4"/>
    <n v="2"/>
    <n v="16"/>
    <n v="221"/>
    <n v="5"/>
    <n v="1716"/>
  </r>
  <r>
    <x v="48"/>
    <x v="3"/>
    <n v="54"/>
    <n v="659"/>
    <n v="7"/>
    <n v="19"/>
    <n v="35"/>
    <n v="1231"/>
    <n v="28"/>
    <n v="2036"/>
    <n v="88"/>
    <n v="1242"/>
    <n v="11"/>
    <n v="28"/>
    <n v="48"/>
    <n v="1874"/>
    <n v="54"/>
    <n v="3349"/>
  </r>
  <r>
    <x v="49"/>
    <x v="3"/>
    <n v="238"/>
    <n v="78"/>
    <n v="6"/>
    <n v="32"/>
    <n v="39"/>
    <n v="1134"/>
    <n v="70"/>
    <n v="1609"/>
    <n v="960"/>
    <n v="315"/>
    <n v="36"/>
    <n v="156"/>
    <n v="163"/>
    <n v="5222"/>
    <n v="307"/>
    <n v="7205"/>
  </r>
  <r>
    <x v="50"/>
    <x v="3"/>
    <n v="611"/>
    <n v="335"/>
    <n v="85"/>
    <n v="162"/>
    <n v="276"/>
    <n v="9391"/>
    <n v="421"/>
    <n v="11488"/>
    <n v="1136"/>
    <n v="608"/>
    <n v="159"/>
    <n v="303"/>
    <n v="491"/>
    <n v="16618"/>
    <n v="822"/>
    <n v="20472"/>
  </r>
  <r>
    <x v="51"/>
    <x v="3"/>
    <n v="60"/>
    <n v="82"/>
    <n v="106"/>
    <n v="37"/>
    <n v="88"/>
    <n v="2793"/>
    <n v="197"/>
    <n v="3368"/>
    <n v="120"/>
    <n v="223"/>
    <n v="171"/>
    <n v="72"/>
    <n v="154"/>
    <n v="4724"/>
    <n v="328"/>
    <n v="5802"/>
  </r>
  <r>
    <x v="52"/>
    <x v="3"/>
    <n v="20"/>
    <n v="249"/>
    <n v="31"/>
    <n v="22"/>
    <n v="54"/>
    <n v="2911"/>
    <n v="94"/>
    <n v="3454"/>
    <n v="37"/>
    <n v="557"/>
    <n v="51"/>
    <n v="39"/>
    <n v="96"/>
    <n v="5001"/>
    <n v="159"/>
    <n v="6095"/>
  </r>
  <r>
    <x v="53"/>
    <x v="3"/>
    <n v="95"/>
    <n v="166"/>
    <n v="6"/>
    <n v="26"/>
    <n v="72"/>
    <n v="3441"/>
    <n v="96"/>
    <n v="3987"/>
    <n v="253"/>
    <n v="352"/>
    <n v="17"/>
    <n v="53"/>
    <n v="137"/>
    <n v="6001"/>
    <n v="174"/>
    <n v="7142"/>
  </r>
  <r>
    <x v="54"/>
    <x v="3"/>
    <n v="215"/>
    <n v="533"/>
    <n v="36"/>
    <n v="43"/>
    <n v="85"/>
    <n v="5351"/>
    <n v="312"/>
    <n v="6584"/>
    <n v="445"/>
    <n v="870"/>
    <n v="57"/>
    <n v="86"/>
    <n v="140"/>
    <n v="8847"/>
    <n v="572"/>
    <n v="11033"/>
  </r>
  <r>
    <x v="55"/>
    <x v="3"/>
    <n v="143"/>
    <n v="139"/>
    <n v="25"/>
    <n v="77"/>
    <n v="98"/>
    <n v="2966"/>
    <n v="102"/>
    <n v="3581"/>
    <n v="313"/>
    <n v="245"/>
    <n v="40"/>
    <n v="132"/>
    <n v="168"/>
    <n v="4872"/>
    <n v="211"/>
    <n v="6035"/>
  </r>
  <r>
    <x v="56"/>
    <x v="3"/>
    <n v="192"/>
    <n v="510"/>
    <n v="34"/>
    <n v="49"/>
    <n v="138"/>
    <n v="4963"/>
    <n v="380"/>
    <n v="6335"/>
    <n v="476"/>
    <n v="901"/>
    <n v="57"/>
    <n v="97"/>
    <n v="240"/>
    <n v="8820"/>
    <n v="646"/>
    <n v="11351"/>
  </r>
  <r>
    <x v="57"/>
    <x v="3"/>
    <n v="804"/>
    <n v="1219"/>
    <n v="82"/>
    <n v="388"/>
    <n v="424"/>
    <n v="13701"/>
    <n v="448"/>
    <n v="17224"/>
    <n v="1697"/>
    <n v="2066"/>
    <n v="142"/>
    <n v="749"/>
    <n v="788"/>
    <n v="25732"/>
    <n v="896"/>
    <n v="32341"/>
  </r>
  <r>
    <x v="58"/>
    <x v="3"/>
    <n v="361"/>
    <n v="1148"/>
    <n v="51"/>
    <n v="487"/>
    <n v="363"/>
    <n v="5393"/>
    <n v="822"/>
    <n v="8712"/>
    <n v="979"/>
    <n v="1727"/>
    <n v="76"/>
    <n v="863"/>
    <n v="643"/>
    <n v="9311"/>
    <n v="1507"/>
    <n v="15259"/>
  </r>
  <r>
    <x v="59"/>
    <x v="3"/>
    <n v="293"/>
    <n v="1872"/>
    <n v="30"/>
    <n v="286"/>
    <n v="202"/>
    <n v="6651"/>
    <n v="833"/>
    <n v="10206"/>
    <n v="568"/>
    <n v="2520"/>
    <n v="52"/>
    <n v="500"/>
    <n v="328"/>
    <n v="11338"/>
    <n v="1403"/>
    <n v="167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Q69" firstHeaderRow="1" firstDataRow="2" firstDataCol="1"/>
  <pivotFields count="18">
    <pivotField axis="axisRow" showAll="0">
      <items count="61">
        <item x="2"/>
        <item x="3"/>
        <item x="4"/>
        <item x="5"/>
        <item x="6"/>
        <item x="0"/>
        <item x="26"/>
        <item x="7"/>
        <item x="8"/>
        <item x="27"/>
        <item x="9"/>
        <item x="10"/>
        <item x="11"/>
        <item x="47"/>
        <item x="28"/>
        <item x="48"/>
        <item x="12"/>
        <item x="29"/>
        <item x="13"/>
        <item x="30"/>
        <item x="31"/>
        <item x="32"/>
        <item x="33"/>
        <item x="34"/>
        <item x="35"/>
        <item x="14"/>
        <item x="49"/>
        <item x="50"/>
        <item x="36"/>
        <item x="15"/>
        <item x="37"/>
        <item x="51"/>
        <item x="52"/>
        <item x="38"/>
        <item x="53"/>
        <item x="39"/>
        <item x="16"/>
        <item x="17"/>
        <item x="18"/>
        <item x="54"/>
        <item x="19"/>
        <item x="40"/>
        <item x="41"/>
        <item x="20"/>
        <item x="42"/>
        <item x="43"/>
        <item x="44"/>
        <item x="45"/>
        <item x="46"/>
        <item x="55"/>
        <item x="56"/>
        <item x="57"/>
        <item x="58"/>
        <item x="59"/>
        <item x="21"/>
        <item x="1"/>
        <item x="22"/>
        <item x="23"/>
        <item x="24"/>
        <item x="25"/>
        <item t="default"/>
      </items>
    </pivotField>
    <pivotField axis="axisRow" showAll="0" sortType="descending">
      <items count="5">
        <item x="3"/>
        <item x="2"/>
        <item x="1"/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0"/>
  </rowFields>
  <rowItems count="65">
    <i>
      <x/>
    </i>
    <i r="1">
      <x v="13"/>
    </i>
    <i r="1">
      <x v="15"/>
    </i>
    <i r="1">
      <x v="26"/>
    </i>
    <i r="1">
      <x v="27"/>
    </i>
    <i r="1">
      <x v="31"/>
    </i>
    <i r="1">
      <x v="32"/>
    </i>
    <i r="1">
      <x v="34"/>
    </i>
    <i r="1">
      <x v="39"/>
    </i>
    <i r="1">
      <x v="49"/>
    </i>
    <i r="1">
      <x v="50"/>
    </i>
    <i r="1">
      <x v="51"/>
    </i>
    <i r="1">
      <x v="52"/>
    </i>
    <i r="1">
      <x v="53"/>
    </i>
    <i>
      <x v="1"/>
    </i>
    <i r="1">
      <x v="6"/>
    </i>
    <i r="1">
      <x v="9"/>
    </i>
    <i r="1">
      <x v="14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8"/>
    </i>
    <i r="1">
      <x v="30"/>
    </i>
    <i r="1">
      <x v="33"/>
    </i>
    <i r="1">
      <x v="35"/>
    </i>
    <i r="1">
      <x v="41"/>
    </i>
    <i r="1">
      <x v="42"/>
    </i>
    <i r="1">
      <x v="44"/>
    </i>
    <i r="1">
      <x v="45"/>
    </i>
    <i r="1">
      <x v="46"/>
    </i>
    <i r="1">
      <x v="47"/>
    </i>
    <i r="1">
      <x v="48"/>
    </i>
    <i>
      <x v="2"/>
    </i>
    <i r="1">
      <x/>
    </i>
    <i r="1">
      <x v="1"/>
    </i>
    <i r="1">
      <x v="2"/>
    </i>
    <i r="1">
      <x v="3"/>
    </i>
    <i r="1">
      <x v="4"/>
    </i>
    <i r="1">
      <x v="7"/>
    </i>
    <i r="1">
      <x v="8"/>
    </i>
    <i r="1">
      <x v="10"/>
    </i>
    <i r="1">
      <x v="11"/>
    </i>
    <i r="1">
      <x v="12"/>
    </i>
    <i r="1">
      <x v="16"/>
    </i>
    <i r="1">
      <x v="18"/>
    </i>
    <i r="1">
      <x v="25"/>
    </i>
    <i r="1">
      <x v="29"/>
    </i>
    <i r="1">
      <x v="36"/>
    </i>
    <i r="1">
      <x v="37"/>
    </i>
    <i r="1">
      <x v="38"/>
    </i>
    <i r="1">
      <x v="40"/>
    </i>
    <i r="1">
      <x v="43"/>
    </i>
    <i r="1">
      <x v="54"/>
    </i>
    <i r="1">
      <x v="56"/>
    </i>
    <i r="1">
      <x v="57"/>
    </i>
    <i r="1">
      <x v="58"/>
    </i>
    <i r="1">
      <x v="59"/>
    </i>
    <i>
      <x v="3"/>
    </i>
    <i r="1">
      <x v="5"/>
    </i>
    <i r="1">
      <x v="55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Sum of efnralw_Sum" fld="2" baseField="0" baseItem="0" numFmtId="2"/>
    <dataField name="Sum of efbkaaw_Sum" fld="3" baseField="0" baseItem="0" numFmtId="2"/>
    <dataField name="Sum of efaianw_Sum" fld="4" baseField="0" baseItem="0" numFmtId="2"/>
    <dataField name="Sum of efasiaw_Sum" fld="5" baseField="0" baseItem="0" numFmtId="2"/>
    <dataField name="Sum of efhispw_Sum" fld="6" baseField="0" baseItem="0" numFmtId="2"/>
    <dataField name="Sum of efwhitw_Sum" fld="7" baseField="0" baseItem="0" numFmtId="2"/>
    <dataField name="Sum of efunknw_Sum" fld="8" baseField="0" baseItem="0" numFmtId="2"/>
    <dataField name="Sum of eftotlw_Sum" fld="9" baseField="0" baseItem="0" numFmtId="2"/>
    <dataField name="Sum of efnralt_Sum" fld="10" baseField="0" baseItem="0" numFmtId="2"/>
    <dataField name="Sum of efbkaat_Sum" fld="11" baseField="0" baseItem="0" numFmtId="2"/>
    <dataField name="Sum of efaiant_Sum" fld="12" baseField="0" baseItem="0" numFmtId="2"/>
    <dataField name="Sum of efasiat_Sum" fld="13" baseField="0" baseItem="0" numFmtId="2"/>
    <dataField name="Sum of efhispt_Sum" fld="14" baseField="0" baseItem="0" numFmtId="2"/>
    <dataField name="Sum of efwhitt_Sum" fld="15" baseField="0" baseItem="0" numFmtId="2"/>
    <dataField name="Sum of efunknt_Sum" fld="16" baseField="0" baseItem="0" numFmtId="2"/>
    <dataField name="Sum of eftotlt_Sum" fld="17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T109"/>
  <sheetViews>
    <sheetView tabSelected="1" showOutlineSymbols="0" view="pageBreakPreview" zoomScale="85" zoomScaleNormal="100" zoomScaleSheetLayoutView="85" workbookViewId="0">
      <selection activeCell="B99" sqref="B99"/>
    </sheetView>
  </sheetViews>
  <sheetFormatPr defaultRowHeight="11.25"/>
  <cols>
    <col min="1" max="1" width="42" style="50" customWidth="1"/>
    <col min="2" max="2" width="10.59765625" style="50" customWidth="1"/>
    <col min="3" max="4" width="12" style="50" bestFit="1" customWidth="1"/>
    <col min="5" max="5" width="8.3984375" style="50" bestFit="1" customWidth="1"/>
    <col min="6" max="6" width="11" style="50" bestFit="1" customWidth="1"/>
    <col min="7" max="7" width="10.796875" style="50" bestFit="1" customWidth="1"/>
    <col min="8" max="8" width="12" style="50" bestFit="1" customWidth="1"/>
    <col min="9" max="10" width="10.796875" style="50" bestFit="1" customWidth="1"/>
    <col min="11" max="12" width="12.3984375" style="50" bestFit="1" customWidth="1"/>
    <col min="13" max="13" width="8.59765625" style="50" bestFit="1" customWidth="1"/>
    <col min="14" max="14" width="11.3984375" style="50" bestFit="1" customWidth="1"/>
    <col min="15" max="15" width="10.796875" style="50" bestFit="1" customWidth="1"/>
    <col min="16" max="16" width="12" style="50" bestFit="1" customWidth="1"/>
    <col min="17" max="17" width="10.796875" style="50" bestFit="1" customWidth="1"/>
    <col min="18" max="228" width="15.796875" style="50" customWidth="1"/>
    <col min="229" max="16384" width="9.59765625" style="51"/>
  </cols>
  <sheetData>
    <row r="1" spans="1:17" ht="12.75" customHeight="1">
      <c r="A1" s="50" t="s">
        <v>70</v>
      </c>
    </row>
    <row r="2" spans="1:17" ht="12.75" customHeight="1">
      <c r="A2" s="50" t="s">
        <v>163</v>
      </c>
      <c r="Q2" s="52"/>
    </row>
    <row r="3" spans="1:17" ht="12.75" customHeight="1" thickBot="1">
      <c r="Q3" s="52"/>
    </row>
    <row r="4" spans="1:17" ht="12.75" customHeight="1" thickTop="1">
      <c r="A4" s="53"/>
      <c r="B4" s="54" t="s">
        <v>0</v>
      </c>
      <c r="C4" s="54"/>
      <c r="D4" s="54"/>
      <c r="E4" s="54"/>
      <c r="F4" s="54"/>
      <c r="G4" s="54"/>
      <c r="H4" s="54"/>
      <c r="I4" s="55"/>
      <c r="J4" s="54" t="s">
        <v>1</v>
      </c>
      <c r="K4" s="54"/>
      <c r="L4" s="54"/>
      <c r="M4" s="54"/>
      <c r="N4" s="54"/>
      <c r="O4" s="54"/>
      <c r="P4" s="54"/>
      <c r="Q4" s="56"/>
    </row>
    <row r="5" spans="1:17" ht="12.75" customHeight="1">
      <c r="B5" s="57" t="s">
        <v>2</v>
      </c>
      <c r="C5" s="58"/>
      <c r="D5" s="58"/>
      <c r="E5" s="58"/>
      <c r="F5" s="58"/>
      <c r="G5" s="58"/>
      <c r="H5" s="58"/>
      <c r="I5" s="59"/>
      <c r="J5" s="60" t="s">
        <v>2</v>
      </c>
      <c r="K5" s="58"/>
      <c r="L5" s="58"/>
      <c r="M5" s="58"/>
      <c r="N5" s="58"/>
      <c r="O5" s="58"/>
      <c r="P5" s="58"/>
      <c r="Q5" s="61"/>
    </row>
    <row r="6" spans="1:17" ht="12.75" customHeight="1">
      <c r="B6" s="57" t="s">
        <v>3</v>
      </c>
      <c r="C6" s="57" t="s">
        <v>4</v>
      </c>
      <c r="D6" s="57" t="s">
        <v>5</v>
      </c>
      <c r="I6" s="62"/>
      <c r="J6" s="60" t="s">
        <v>3</v>
      </c>
      <c r="K6" s="57" t="s">
        <v>4</v>
      </c>
      <c r="L6" s="57" t="s">
        <v>5</v>
      </c>
    </row>
    <row r="7" spans="1:17" ht="12.75" customHeight="1">
      <c r="B7" s="57" t="s">
        <v>6</v>
      </c>
      <c r="C7" s="57" t="s">
        <v>5</v>
      </c>
      <c r="D7" s="57" t="s">
        <v>7</v>
      </c>
      <c r="E7" s="57" t="s">
        <v>8</v>
      </c>
      <c r="F7" s="57" t="s">
        <v>9</v>
      </c>
      <c r="G7" s="57" t="s">
        <v>10</v>
      </c>
      <c r="H7" s="57" t="s">
        <v>11</v>
      </c>
      <c r="I7" s="63" t="s">
        <v>1</v>
      </c>
      <c r="J7" s="60" t="s">
        <v>6</v>
      </c>
      <c r="K7" s="57" t="s">
        <v>5</v>
      </c>
      <c r="L7" s="57" t="s">
        <v>7</v>
      </c>
      <c r="M7" s="57" t="s">
        <v>8</v>
      </c>
      <c r="N7" s="57" t="s">
        <v>9</v>
      </c>
      <c r="O7" s="57" t="s">
        <v>10</v>
      </c>
      <c r="P7" s="57" t="s">
        <v>11</v>
      </c>
      <c r="Q7" s="57" t="s">
        <v>1</v>
      </c>
    </row>
    <row r="8" spans="1:17" ht="12.75" customHeight="1">
      <c r="A8" s="64"/>
      <c r="B8" s="64"/>
      <c r="C8" s="64"/>
      <c r="D8" s="64"/>
      <c r="E8" s="64"/>
      <c r="F8" s="64"/>
      <c r="G8" s="64"/>
      <c r="H8" s="64"/>
      <c r="I8" s="65"/>
      <c r="J8" s="64"/>
      <c r="K8" s="64"/>
      <c r="L8" s="64"/>
      <c r="M8" s="64"/>
      <c r="N8" s="64"/>
      <c r="O8" s="64"/>
      <c r="P8" s="64"/>
      <c r="Q8" s="66"/>
    </row>
    <row r="9" spans="1:17" ht="37.5" customHeight="1">
      <c r="A9" s="67" t="s">
        <v>12</v>
      </c>
      <c r="I9" s="62"/>
      <c r="J9" s="68"/>
      <c r="Q9" s="52"/>
    </row>
    <row r="10" spans="1:17" ht="12.75" customHeight="1">
      <c r="A10" s="71"/>
      <c r="I10" s="62"/>
      <c r="J10" s="68"/>
      <c r="Q10" s="52"/>
    </row>
    <row r="11" spans="1:17" ht="12.75" customHeight="1">
      <c r="A11" s="79" t="str">
        <f>pivot!A6</f>
        <v>HSSU</v>
      </c>
      <c r="B11" s="80">
        <f>pivot!B6</f>
        <v>1</v>
      </c>
      <c r="C11" s="80">
        <f>pivot!C6</f>
        <v>995</v>
      </c>
      <c r="D11" s="80">
        <f>pivot!D6</f>
        <v>2</v>
      </c>
      <c r="E11" s="80">
        <f>pivot!E6</f>
        <v>2</v>
      </c>
      <c r="F11" s="80">
        <f>pivot!F6</f>
        <v>11</v>
      </c>
      <c r="G11" s="80">
        <f>pivot!G6</f>
        <v>116</v>
      </c>
      <c r="H11" s="80">
        <f>pivot!H6</f>
        <v>3</v>
      </c>
      <c r="I11" s="81">
        <f>pivot!I6</f>
        <v>1147</v>
      </c>
      <c r="J11" s="82">
        <f>pivot!J6</f>
        <v>2</v>
      </c>
      <c r="K11" s="83">
        <f>pivot!K6</f>
        <v>1440</v>
      </c>
      <c r="L11" s="83">
        <f>pivot!L6</f>
        <v>4</v>
      </c>
      <c r="M11" s="83">
        <f>pivot!M6</f>
        <v>2</v>
      </c>
      <c r="N11" s="83">
        <f>pivot!N6</f>
        <v>16</v>
      </c>
      <c r="O11" s="83">
        <f>pivot!O6</f>
        <v>221</v>
      </c>
      <c r="P11" s="83">
        <f>pivot!P6</f>
        <v>5</v>
      </c>
      <c r="Q11" s="83">
        <f>pivot!Q6</f>
        <v>1716</v>
      </c>
    </row>
    <row r="12" spans="1:17" ht="12.75" customHeight="1">
      <c r="A12" s="79" t="str">
        <f>pivot!A7</f>
        <v>LINCOLN</v>
      </c>
      <c r="B12" s="80">
        <f>pivot!B7</f>
        <v>54</v>
      </c>
      <c r="C12" s="80">
        <f>pivot!C7</f>
        <v>659</v>
      </c>
      <c r="D12" s="80">
        <f>pivot!D7</f>
        <v>7</v>
      </c>
      <c r="E12" s="80">
        <f>pivot!E7</f>
        <v>19</v>
      </c>
      <c r="F12" s="80">
        <f>pivot!F7</f>
        <v>35</v>
      </c>
      <c r="G12" s="80">
        <f>pivot!G7</f>
        <v>1231</v>
      </c>
      <c r="H12" s="80">
        <f>pivot!H7</f>
        <v>28</v>
      </c>
      <c r="I12" s="81">
        <f>pivot!I7</f>
        <v>2036</v>
      </c>
      <c r="J12" s="82">
        <f>pivot!J7</f>
        <v>88</v>
      </c>
      <c r="K12" s="83">
        <f>pivot!K7</f>
        <v>1242</v>
      </c>
      <c r="L12" s="83">
        <f>pivot!L7</f>
        <v>11</v>
      </c>
      <c r="M12" s="83">
        <f>pivot!M7</f>
        <v>28</v>
      </c>
      <c r="N12" s="83">
        <f>pivot!N7</f>
        <v>48</v>
      </c>
      <c r="O12" s="83">
        <f>pivot!O7</f>
        <v>1874</v>
      </c>
      <c r="P12" s="83">
        <f>pivot!P7</f>
        <v>54</v>
      </c>
      <c r="Q12" s="83">
        <f>pivot!Q7</f>
        <v>3349</v>
      </c>
    </row>
    <row r="13" spans="1:17" ht="12.75" customHeight="1">
      <c r="A13" s="79" t="str">
        <f>pivot!A8</f>
        <v>MO S&amp;T</v>
      </c>
      <c r="B13" s="80">
        <f>pivot!B8</f>
        <v>238</v>
      </c>
      <c r="C13" s="80">
        <f>pivot!C8</f>
        <v>78</v>
      </c>
      <c r="D13" s="80">
        <f>pivot!D8</f>
        <v>6</v>
      </c>
      <c r="E13" s="80">
        <f>pivot!E8</f>
        <v>32</v>
      </c>
      <c r="F13" s="80">
        <f>pivot!F8</f>
        <v>39</v>
      </c>
      <c r="G13" s="80">
        <f>pivot!G8</f>
        <v>1134</v>
      </c>
      <c r="H13" s="80">
        <f>pivot!H8</f>
        <v>70</v>
      </c>
      <c r="I13" s="81">
        <f>pivot!I8</f>
        <v>1609</v>
      </c>
      <c r="J13" s="82">
        <f>pivot!J8</f>
        <v>960</v>
      </c>
      <c r="K13" s="83">
        <f>pivot!K8</f>
        <v>315</v>
      </c>
      <c r="L13" s="83">
        <f>pivot!L8</f>
        <v>36</v>
      </c>
      <c r="M13" s="83">
        <f>pivot!M8</f>
        <v>156</v>
      </c>
      <c r="N13" s="83">
        <f>pivot!N8</f>
        <v>163</v>
      </c>
      <c r="O13" s="83">
        <f>pivot!O8</f>
        <v>5222</v>
      </c>
      <c r="P13" s="83">
        <f>pivot!P8</f>
        <v>307</v>
      </c>
      <c r="Q13" s="83">
        <f>pivot!Q8</f>
        <v>7205</v>
      </c>
    </row>
    <row r="14" spans="1:17" ht="12.75" customHeight="1">
      <c r="A14" s="79" t="str">
        <f>pivot!A9</f>
        <v>MO STATE</v>
      </c>
      <c r="B14" s="80">
        <f>pivot!B9</f>
        <v>611</v>
      </c>
      <c r="C14" s="80">
        <f>pivot!C9</f>
        <v>335</v>
      </c>
      <c r="D14" s="80">
        <f>pivot!D9</f>
        <v>85</v>
      </c>
      <c r="E14" s="80">
        <f>pivot!E9</f>
        <v>162</v>
      </c>
      <c r="F14" s="80">
        <f>pivot!F9</f>
        <v>276</v>
      </c>
      <c r="G14" s="80">
        <f>pivot!G9</f>
        <v>9391</v>
      </c>
      <c r="H14" s="80">
        <f>pivot!H9</f>
        <v>421</v>
      </c>
      <c r="I14" s="81">
        <f>pivot!I9</f>
        <v>11488</v>
      </c>
      <c r="J14" s="82">
        <f>pivot!J9</f>
        <v>1136</v>
      </c>
      <c r="K14" s="83">
        <f>pivot!K9</f>
        <v>608</v>
      </c>
      <c r="L14" s="83">
        <f>pivot!L9</f>
        <v>159</v>
      </c>
      <c r="M14" s="83">
        <f>pivot!M9</f>
        <v>303</v>
      </c>
      <c r="N14" s="83">
        <f>pivot!N9</f>
        <v>491</v>
      </c>
      <c r="O14" s="83">
        <f>pivot!O9</f>
        <v>16618</v>
      </c>
      <c r="P14" s="83">
        <f>pivot!P9</f>
        <v>822</v>
      </c>
      <c r="Q14" s="83">
        <f>pivot!Q9</f>
        <v>20472</v>
      </c>
    </row>
    <row r="15" spans="1:17" ht="12.75" customHeight="1">
      <c r="A15" s="79" t="str">
        <f>pivot!A10</f>
        <v>MSSU</v>
      </c>
      <c r="B15" s="80">
        <f>pivot!B10</f>
        <v>60</v>
      </c>
      <c r="C15" s="80">
        <f>pivot!C10</f>
        <v>82</v>
      </c>
      <c r="D15" s="80">
        <f>pivot!D10</f>
        <v>106</v>
      </c>
      <c r="E15" s="80">
        <f>pivot!E10</f>
        <v>37</v>
      </c>
      <c r="F15" s="80">
        <f>pivot!F10</f>
        <v>88</v>
      </c>
      <c r="G15" s="80">
        <f>pivot!G10</f>
        <v>2793</v>
      </c>
      <c r="H15" s="80">
        <f>pivot!H10</f>
        <v>197</v>
      </c>
      <c r="I15" s="81">
        <f>pivot!I10</f>
        <v>3368</v>
      </c>
      <c r="J15" s="82">
        <f>pivot!J10</f>
        <v>120</v>
      </c>
      <c r="K15" s="83">
        <f>pivot!K10</f>
        <v>223</v>
      </c>
      <c r="L15" s="83">
        <f>pivot!L10</f>
        <v>171</v>
      </c>
      <c r="M15" s="83">
        <f>pivot!M10</f>
        <v>72</v>
      </c>
      <c r="N15" s="83">
        <f>pivot!N10</f>
        <v>154</v>
      </c>
      <c r="O15" s="83">
        <f>pivot!O10</f>
        <v>4724</v>
      </c>
      <c r="P15" s="83">
        <f>pivot!P10</f>
        <v>328</v>
      </c>
      <c r="Q15" s="83">
        <f>pivot!Q10</f>
        <v>5802</v>
      </c>
    </row>
    <row r="16" spans="1:17" ht="12.75" customHeight="1">
      <c r="A16" s="79" t="str">
        <f>pivot!A11</f>
        <v>MWSU</v>
      </c>
      <c r="B16" s="80">
        <f>pivot!B11</f>
        <v>20</v>
      </c>
      <c r="C16" s="80">
        <f>pivot!C11</f>
        <v>249</v>
      </c>
      <c r="D16" s="80">
        <f>pivot!D11</f>
        <v>31</v>
      </c>
      <c r="E16" s="80">
        <f>pivot!E11</f>
        <v>22</v>
      </c>
      <c r="F16" s="80">
        <f>pivot!F11</f>
        <v>54</v>
      </c>
      <c r="G16" s="80">
        <f>pivot!G11</f>
        <v>2911</v>
      </c>
      <c r="H16" s="80">
        <f>pivot!H11</f>
        <v>94</v>
      </c>
      <c r="I16" s="81">
        <f>pivot!I11</f>
        <v>3454</v>
      </c>
      <c r="J16" s="82">
        <f>pivot!J11</f>
        <v>37</v>
      </c>
      <c r="K16" s="83">
        <f>pivot!K11</f>
        <v>557</v>
      </c>
      <c r="L16" s="83">
        <f>pivot!L11</f>
        <v>51</v>
      </c>
      <c r="M16" s="83">
        <f>pivot!M11</f>
        <v>39</v>
      </c>
      <c r="N16" s="83">
        <f>pivot!N11</f>
        <v>96</v>
      </c>
      <c r="O16" s="83">
        <f>pivot!O11</f>
        <v>5001</v>
      </c>
      <c r="P16" s="83">
        <f>pivot!P11</f>
        <v>159</v>
      </c>
      <c r="Q16" s="83">
        <f>pivot!Q11</f>
        <v>6095</v>
      </c>
    </row>
    <row r="17" spans="1:17" ht="12.75" customHeight="1">
      <c r="A17" s="79" t="str">
        <f>pivot!A12</f>
        <v>NWMSU</v>
      </c>
      <c r="B17" s="80">
        <f>pivot!B12</f>
        <v>95</v>
      </c>
      <c r="C17" s="80">
        <f>pivot!C12</f>
        <v>166</v>
      </c>
      <c r="D17" s="80">
        <f>pivot!D12</f>
        <v>6</v>
      </c>
      <c r="E17" s="80">
        <f>pivot!E12</f>
        <v>26</v>
      </c>
      <c r="F17" s="80">
        <f>pivot!F12</f>
        <v>72</v>
      </c>
      <c r="G17" s="80">
        <f>pivot!G12</f>
        <v>3441</v>
      </c>
      <c r="H17" s="80">
        <f>pivot!H12</f>
        <v>96</v>
      </c>
      <c r="I17" s="81">
        <f>pivot!I12</f>
        <v>3987</v>
      </c>
      <c r="J17" s="82">
        <f>pivot!J12</f>
        <v>253</v>
      </c>
      <c r="K17" s="83">
        <f>pivot!K12</f>
        <v>352</v>
      </c>
      <c r="L17" s="83">
        <f>pivot!L12</f>
        <v>17</v>
      </c>
      <c r="M17" s="83">
        <f>pivot!M12</f>
        <v>53</v>
      </c>
      <c r="N17" s="83">
        <f>pivot!N12</f>
        <v>137</v>
      </c>
      <c r="O17" s="83">
        <f>pivot!O12</f>
        <v>6001</v>
      </c>
      <c r="P17" s="83">
        <f>pivot!P12</f>
        <v>174</v>
      </c>
      <c r="Q17" s="83">
        <f>pivot!Q12</f>
        <v>7142</v>
      </c>
    </row>
    <row r="18" spans="1:17" ht="12.75" customHeight="1">
      <c r="A18" s="79" t="str">
        <f>pivot!A13</f>
        <v>SEMO</v>
      </c>
      <c r="B18" s="80">
        <f>pivot!B13</f>
        <v>215</v>
      </c>
      <c r="C18" s="80">
        <f>pivot!C13</f>
        <v>533</v>
      </c>
      <c r="D18" s="80">
        <f>pivot!D13</f>
        <v>36</v>
      </c>
      <c r="E18" s="80">
        <f>pivot!E13</f>
        <v>43</v>
      </c>
      <c r="F18" s="80">
        <f>pivot!F13</f>
        <v>85</v>
      </c>
      <c r="G18" s="80">
        <f>pivot!G13</f>
        <v>5351</v>
      </c>
      <c r="H18" s="80">
        <f>pivot!H13</f>
        <v>312</v>
      </c>
      <c r="I18" s="81">
        <f>pivot!I13</f>
        <v>6584</v>
      </c>
      <c r="J18" s="82">
        <f>pivot!J13</f>
        <v>445</v>
      </c>
      <c r="K18" s="83">
        <f>pivot!K13</f>
        <v>870</v>
      </c>
      <c r="L18" s="83">
        <f>pivot!L13</f>
        <v>57</v>
      </c>
      <c r="M18" s="83">
        <f>pivot!M13</f>
        <v>86</v>
      </c>
      <c r="N18" s="83">
        <f>pivot!N13</f>
        <v>140</v>
      </c>
      <c r="O18" s="83">
        <f>pivot!O13</f>
        <v>8847</v>
      </c>
      <c r="P18" s="83">
        <f>pivot!P13</f>
        <v>572</v>
      </c>
      <c r="Q18" s="83">
        <f>pivot!Q13</f>
        <v>11033</v>
      </c>
    </row>
    <row r="19" spans="1:17" ht="12.75" customHeight="1">
      <c r="A19" s="79" t="str">
        <f>pivot!A14</f>
        <v>TRUMAN</v>
      </c>
      <c r="B19" s="80">
        <f>pivot!B14</f>
        <v>143</v>
      </c>
      <c r="C19" s="80">
        <f>pivot!C14</f>
        <v>139</v>
      </c>
      <c r="D19" s="80">
        <f>pivot!D14</f>
        <v>25</v>
      </c>
      <c r="E19" s="80">
        <f>pivot!E14</f>
        <v>77</v>
      </c>
      <c r="F19" s="80">
        <f>pivot!F14</f>
        <v>98</v>
      </c>
      <c r="G19" s="80">
        <f>pivot!G14</f>
        <v>2966</v>
      </c>
      <c r="H19" s="80">
        <f>pivot!H14</f>
        <v>102</v>
      </c>
      <c r="I19" s="81">
        <f>pivot!I14</f>
        <v>3581</v>
      </c>
      <c r="J19" s="82">
        <f>pivot!J14</f>
        <v>313</v>
      </c>
      <c r="K19" s="83">
        <f>pivot!K14</f>
        <v>245</v>
      </c>
      <c r="L19" s="83">
        <f>pivot!L14</f>
        <v>40</v>
      </c>
      <c r="M19" s="83">
        <f>pivot!M14</f>
        <v>132</v>
      </c>
      <c r="N19" s="83">
        <f>pivot!N14</f>
        <v>168</v>
      </c>
      <c r="O19" s="83">
        <f>pivot!O14</f>
        <v>4872</v>
      </c>
      <c r="P19" s="83">
        <f>pivot!P14</f>
        <v>211</v>
      </c>
      <c r="Q19" s="83">
        <f>pivot!Q14</f>
        <v>6035</v>
      </c>
    </row>
    <row r="20" spans="1:17" ht="12.75" customHeight="1">
      <c r="A20" s="79" t="str">
        <f>pivot!A15</f>
        <v>UCMO</v>
      </c>
      <c r="B20" s="80">
        <f>pivot!B15</f>
        <v>192</v>
      </c>
      <c r="C20" s="80">
        <f>pivot!C15</f>
        <v>510</v>
      </c>
      <c r="D20" s="80">
        <f>pivot!D15</f>
        <v>34</v>
      </c>
      <c r="E20" s="80">
        <f>pivot!E15</f>
        <v>49</v>
      </c>
      <c r="F20" s="80">
        <f>pivot!F15</f>
        <v>138</v>
      </c>
      <c r="G20" s="80">
        <f>pivot!G15</f>
        <v>4963</v>
      </c>
      <c r="H20" s="80">
        <f>pivot!H15</f>
        <v>380</v>
      </c>
      <c r="I20" s="81">
        <f>pivot!I15</f>
        <v>6335</v>
      </c>
      <c r="J20" s="82">
        <f>pivot!J15</f>
        <v>476</v>
      </c>
      <c r="K20" s="83">
        <f>pivot!K15</f>
        <v>901</v>
      </c>
      <c r="L20" s="83">
        <f>pivot!L15</f>
        <v>57</v>
      </c>
      <c r="M20" s="83">
        <f>pivot!M15</f>
        <v>97</v>
      </c>
      <c r="N20" s="83">
        <f>pivot!N15</f>
        <v>240</v>
      </c>
      <c r="O20" s="83">
        <f>pivot!O15</f>
        <v>8820</v>
      </c>
      <c r="P20" s="83">
        <f>pivot!P15</f>
        <v>646</v>
      </c>
      <c r="Q20" s="83">
        <f>pivot!Q15</f>
        <v>11351</v>
      </c>
    </row>
    <row r="21" spans="1:17" ht="12.75" customHeight="1">
      <c r="A21" s="79" t="str">
        <f>pivot!A16</f>
        <v>UMC</v>
      </c>
      <c r="B21" s="80">
        <f>pivot!B16</f>
        <v>804</v>
      </c>
      <c r="C21" s="80">
        <f>pivot!C16</f>
        <v>1219</v>
      </c>
      <c r="D21" s="80">
        <f>pivot!D16</f>
        <v>82</v>
      </c>
      <c r="E21" s="80">
        <f>pivot!E16</f>
        <v>388</v>
      </c>
      <c r="F21" s="80">
        <f>pivot!F16</f>
        <v>424</v>
      </c>
      <c r="G21" s="80">
        <f>pivot!G16</f>
        <v>13701</v>
      </c>
      <c r="H21" s="80">
        <f>pivot!H16</f>
        <v>448</v>
      </c>
      <c r="I21" s="81">
        <f>pivot!I16</f>
        <v>17224</v>
      </c>
      <c r="J21" s="82">
        <f>pivot!J16</f>
        <v>1697</v>
      </c>
      <c r="K21" s="83">
        <f>pivot!K16</f>
        <v>2066</v>
      </c>
      <c r="L21" s="83">
        <f>pivot!L16</f>
        <v>142</v>
      </c>
      <c r="M21" s="83">
        <f>pivot!M16</f>
        <v>749</v>
      </c>
      <c r="N21" s="83">
        <f>pivot!N16</f>
        <v>788</v>
      </c>
      <c r="O21" s="83">
        <f>pivot!O16</f>
        <v>25732</v>
      </c>
      <c r="P21" s="83">
        <f>pivot!P16</f>
        <v>896</v>
      </c>
      <c r="Q21" s="83">
        <f>pivot!Q16</f>
        <v>32341</v>
      </c>
    </row>
    <row r="22" spans="1:17" ht="12.75" customHeight="1">
      <c r="A22" s="79" t="str">
        <f>pivot!A17</f>
        <v>UMKC</v>
      </c>
      <c r="B22" s="80">
        <f>pivot!B17</f>
        <v>361</v>
      </c>
      <c r="C22" s="80">
        <f>pivot!C17</f>
        <v>1148</v>
      </c>
      <c r="D22" s="80">
        <f>pivot!D17</f>
        <v>51</v>
      </c>
      <c r="E22" s="80">
        <f>pivot!E17</f>
        <v>487</v>
      </c>
      <c r="F22" s="80">
        <f>pivot!F17</f>
        <v>363</v>
      </c>
      <c r="G22" s="80">
        <f>pivot!G17</f>
        <v>5393</v>
      </c>
      <c r="H22" s="80">
        <f>pivot!H17</f>
        <v>822</v>
      </c>
      <c r="I22" s="81">
        <f>pivot!I17</f>
        <v>8712</v>
      </c>
      <c r="J22" s="82">
        <f>pivot!J17</f>
        <v>979</v>
      </c>
      <c r="K22" s="83">
        <f>pivot!K17</f>
        <v>1727</v>
      </c>
      <c r="L22" s="83">
        <f>pivot!L17</f>
        <v>76</v>
      </c>
      <c r="M22" s="83">
        <f>pivot!M17</f>
        <v>863</v>
      </c>
      <c r="N22" s="83">
        <f>pivot!N17</f>
        <v>643</v>
      </c>
      <c r="O22" s="83">
        <f>pivot!O17</f>
        <v>9311</v>
      </c>
      <c r="P22" s="83">
        <f>pivot!P17</f>
        <v>1507</v>
      </c>
      <c r="Q22" s="83">
        <f>pivot!Q17</f>
        <v>15259</v>
      </c>
    </row>
    <row r="23" spans="1:17" ht="12.75" customHeight="1">
      <c r="A23" s="79" t="str">
        <f>pivot!A18</f>
        <v>UMSL</v>
      </c>
      <c r="B23" s="80">
        <f>pivot!B18</f>
        <v>293</v>
      </c>
      <c r="C23" s="80">
        <f>pivot!C18</f>
        <v>1872</v>
      </c>
      <c r="D23" s="80">
        <f>pivot!D18</f>
        <v>30</v>
      </c>
      <c r="E23" s="80">
        <f>pivot!E18</f>
        <v>286</v>
      </c>
      <c r="F23" s="80">
        <f>pivot!F18</f>
        <v>202</v>
      </c>
      <c r="G23" s="80">
        <f>pivot!G18</f>
        <v>6651</v>
      </c>
      <c r="H23" s="80">
        <f>pivot!H18</f>
        <v>833</v>
      </c>
      <c r="I23" s="81">
        <f>pivot!I18</f>
        <v>10206</v>
      </c>
      <c r="J23" s="82">
        <f>pivot!J18</f>
        <v>568</v>
      </c>
      <c r="K23" s="83">
        <f>pivot!K18</f>
        <v>2520</v>
      </c>
      <c r="L23" s="83">
        <f>pivot!L18</f>
        <v>52</v>
      </c>
      <c r="M23" s="83">
        <f>pivot!M18</f>
        <v>500</v>
      </c>
      <c r="N23" s="83">
        <f>pivot!N18</f>
        <v>328</v>
      </c>
      <c r="O23" s="83">
        <f>pivot!O18</f>
        <v>11338</v>
      </c>
      <c r="P23" s="83">
        <f>pivot!P18</f>
        <v>1403</v>
      </c>
      <c r="Q23" s="83">
        <f>pivot!Q18</f>
        <v>16791</v>
      </c>
    </row>
    <row r="24" spans="1:17" ht="12.75" customHeight="1">
      <c r="A24" s="50" t="s">
        <v>23</v>
      </c>
      <c r="B24" s="50">
        <f>SUM(B11:B23)</f>
        <v>3087</v>
      </c>
      <c r="C24" s="50">
        <f t="shared" ref="C24:O24" si="0">SUM(C11:C23)</f>
        <v>7985</v>
      </c>
      <c r="D24" s="50">
        <f t="shared" si="0"/>
        <v>501</v>
      </c>
      <c r="E24" s="50">
        <f t="shared" si="0"/>
        <v>1630</v>
      </c>
      <c r="F24" s="50">
        <f t="shared" si="0"/>
        <v>1885</v>
      </c>
      <c r="G24" s="50">
        <f t="shared" si="0"/>
        <v>60042</v>
      </c>
      <c r="H24" s="50">
        <f t="shared" si="0"/>
        <v>3806</v>
      </c>
      <c r="I24" s="62">
        <f>SUM(B24:H24)</f>
        <v>78936</v>
      </c>
      <c r="J24" s="68">
        <f t="shared" si="0"/>
        <v>7074</v>
      </c>
      <c r="K24" s="50">
        <f t="shared" si="0"/>
        <v>13066</v>
      </c>
      <c r="L24" s="50">
        <f t="shared" si="0"/>
        <v>873</v>
      </c>
      <c r="M24" s="50">
        <f t="shared" si="0"/>
        <v>3080</v>
      </c>
      <c r="N24" s="50">
        <f t="shared" si="0"/>
        <v>3412</v>
      </c>
      <c r="O24" s="50">
        <f t="shared" si="0"/>
        <v>108581</v>
      </c>
      <c r="P24" s="50">
        <f>SUM(P11:P23)</f>
        <v>7084</v>
      </c>
      <c r="Q24" s="50">
        <f>SUM(Q11:Q23)</f>
        <v>144591</v>
      </c>
    </row>
    <row r="25" spans="1:17" ht="12.75" customHeight="1">
      <c r="I25" s="62"/>
      <c r="J25" s="68"/>
    </row>
    <row r="26" spans="1:17" ht="12.75" customHeight="1">
      <c r="I26" s="62"/>
      <c r="J26" s="68"/>
    </row>
    <row r="27" spans="1:17" ht="39" customHeight="1">
      <c r="A27" s="67" t="s">
        <v>24</v>
      </c>
      <c r="I27" s="62"/>
      <c r="J27" s="68"/>
    </row>
    <row r="28" spans="1:17" ht="12.75" customHeight="1">
      <c r="I28" s="62"/>
      <c r="J28" s="68"/>
    </row>
    <row r="29" spans="1:17" ht="12.75" customHeight="1">
      <c r="A29" s="84" t="str">
        <f>pivot!A20</f>
        <v>CROWDER</v>
      </c>
      <c r="B29" s="85">
        <f>pivot!B20</f>
        <v>12</v>
      </c>
      <c r="C29" s="85">
        <f>pivot!C20</f>
        <v>27</v>
      </c>
      <c r="D29" s="85">
        <f>pivot!D20</f>
        <v>67</v>
      </c>
      <c r="E29" s="85">
        <f>pivot!E20</f>
        <v>43</v>
      </c>
      <c r="F29" s="85">
        <f>pivot!F20</f>
        <v>143</v>
      </c>
      <c r="G29" s="85">
        <f>pivot!G20</f>
        <v>2936</v>
      </c>
      <c r="H29" s="85">
        <f>pivot!H20</f>
        <v>63</v>
      </c>
      <c r="I29" s="86">
        <f>pivot!I20</f>
        <v>3306</v>
      </c>
      <c r="J29" s="85">
        <f>pivot!J20</f>
        <v>19</v>
      </c>
      <c r="K29" s="85">
        <f>pivot!K20</f>
        <v>73</v>
      </c>
      <c r="L29" s="85">
        <f>pivot!L20</f>
        <v>116</v>
      </c>
      <c r="M29" s="85">
        <f>pivot!M20</f>
        <v>70</v>
      </c>
      <c r="N29" s="85">
        <f>pivot!N20</f>
        <v>246</v>
      </c>
      <c r="O29" s="85">
        <f>pivot!O20</f>
        <v>4573</v>
      </c>
      <c r="P29" s="85">
        <f>pivot!P20</f>
        <v>95</v>
      </c>
      <c r="Q29" s="85">
        <f>pivot!Q20</f>
        <v>5219</v>
      </c>
    </row>
    <row r="30" spans="1:17" ht="12.75" customHeight="1">
      <c r="A30" s="84" t="str">
        <f>pivot!A21</f>
        <v>EAST CENTRAL</v>
      </c>
      <c r="B30" s="85">
        <f>pivot!B21</f>
        <v>0</v>
      </c>
      <c r="C30" s="85">
        <f>pivot!C21</f>
        <v>21</v>
      </c>
      <c r="D30" s="85">
        <f>pivot!D21</f>
        <v>12</v>
      </c>
      <c r="E30" s="85">
        <f>pivot!E21</f>
        <v>9</v>
      </c>
      <c r="F30" s="85">
        <f>pivot!F21</f>
        <v>32</v>
      </c>
      <c r="G30" s="85">
        <f>pivot!G21</f>
        <v>2493</v>
      </c>
      <c r="H30" s="85">
        <f>pivot!H21</f>
        <v>55</v>
      </c>
      <c r="I30" s="86">
        <f>pivot!I21</f>
        <v>2628</v>
      </c>
      <c r="J30" s="85">
        <f>pivot!J21</f>
        <v>1</v>
      </c>
      <c r="K30" s="85">
        <f>pivot!K21</f>
        <v>47</v>
      </c>
      <c r="L30" s="85">
        <f>pivot!L21</f>
        <v>19</v>
      </c>
      <c r="M30" s="85">
        <f>pivot!M21</f>
        <v>12</v>
      </c>
      <c r="N30" s="85">
        <f>pivot!N21</f>
        <v>57</v>
      </c>
      <c r="O30" s="85">
        <f>pivot!O21</f>
        <v>4233</v>
      </c>
      <c r="P30" s="85">
        <f>pivot!P21</f>
        <v>93</v>
      </c>
      <c r="Q30" s="85">
        <f>pivot!Q21</f>
        <v>4471</v>
      </c>
    </row>
    <row r="31" spans="1:17" ht="12.75" customHeight="1">
      <c r="A31" s="84" t="str">
        <f>pivot!A22</f>
        <v>JEFFERSON</v>
      </c>
      <c r="B31" s="85">
        <f>pivot!B22</f>
        <v>6</v>
      </c>
      <c r="C31" s="85">
        <f>pivot!C22</f>
        <v>68</v>
      </c>
      <c r="D31" s="85">
        <f>pivot!D22</f>
        <v>19</v>
      </c>
      <c r="E31" s="85">
        <f>pivot!E22</f>
        <v>18</v>
      </c>
      <c r="F31" s="85">
        <f>pivot!F22</f>
        <v>57</v>
      </c>
      <c r="G31" s="85">
        <f>pivot!G22</f>
        <v>3407</v>
      </c>
      <c r="H31" s="85">
        <f>pivot!H22</f>
        <v>64</v>
      </c>
      <c r="I31" s="86">
        <f>pivot!I22</f>
        <v>3652</v>
      </c>
      <c r="J31" s="85">
        <f>pivot!J22</f>
        <v>16</v>
      </c>
      <c r="K31" s="85">
        <f>pivot!K22</f>
        <v>111</v>
      </c>
      <c r="L31" s="85">
        <f>pivot!L22</f>
        <v>31</v>
      </c>
      <c r="M31" s="85">
        <f>pivot!M22</f>
        <v>29</v>
      </c>
      <c r="N31" s="85">
        <f>pivot!N22</f>
        <v>92</v>
      </c>
      <c r="O31" s="85">
        <f>pivot!O22</f>
        <v>5783</v>
      </c>
      <c r="P31" s="85">
        <f>pivot!P22</f>
        <v>106</v>
      </c>
      <c r="Q31" s="85">
        <f>pivot!Q22</f>
        <v>6192</v>
      </c>
    </row>
    <row r="32" spans="1:17" ht="12.75" customHeight="1">
      <c r="A32" s="84" t="str">
        <f>pivot!A23</f>
        <v>LINN STATE</v>
      </c>
      <c r="B32" s="85">
        <f>pivot!B23</f>
        <v>0</v>
      </c>
      <c r="C32" s="85">
        <f>pivot!C23</f>
        <v>1</v>
      </c>
      <c r="D32" s="85">
        <f>pivot!D23</f>
        <v>1</v>
      </c>
      <c r="E32" s="85">
        <f>pivot!E23</f>
        <v>2</v>
      </c>
      <c r="F32" s="85">
        <f>pivot!F23</f>
        <v>1</v>
      </c>
      <c r="G32" s="85">
        <f>pivot!G23</f>
        <v>120</v>
      </c>
      <c r="H32" s="85">
        <f>pivot!H23</f>
        <v>2</v>
      </c>
      <c r="I32" s="86">
        <f>pivot!I23</f>
        <v>127</v>
      </c>
      <c r="J32" s="85">
        <f>pivot!J23</f>
        <v>0</v>
      </c>
      <c r="K32" s="85">
        <f>pivot!K23</f>
        <v>21</v>
      </c>
      <c r="L32" s="85">
        <f>pivot!L23</f>
        <v>7</v>
      </c>
      <c r="M32" s="85">
        <f>pivot!M23</f>
        <v>5</v>
      </c>
      <c r="N32" s="85">
        <f>pivot!N23</f>
        <v>4</v>
      </c>
      <c r="O32" s="85">
        <f>pivot!O23</f>
        <v>1123</v>
      </c>
      <c r="P32" s="85">
        <f>pivot!P23</f>
        <v>15</v>
      </c>
      <c r="Q32" s="85">
        <f>pivot!Q23</f>
        <v>1176</v>
      </c>
    </row>
    <row r="33" spans="1:17" ht="12.75" customHeight="1">
      <c r="A33" s="84" t="str">
        <f>pivot!A24</f>
        <v>MCCKC B&amp;T</v>
      </c>
      <c r="B33" s="85">
        <f>pivot!B24</f>
        <v>0</v>
      </c>
      <c r="C33" s="85">
        <f>pivot!C24</f>
        <v>19</v>
      </c>
      <c r="D33" s="85">
        <f>pivot!D24</f>
        <v>1</v>
      </c>
      <c r="E33" s="85">
        <f>pivot!E24</f>
        <v>0</v>
      </c>
      <c r="F33" s="85">
        <f>pivot!F24</f>
        <v>5</v>
      </c>
      <c r="G33" s="85">
        <f>pivot!G24</f>
        <v>65</v>
      </c>
      <c r="H33" s="85">
        <f>pivot!H24</f>
        <v>6</v>
      </c>
      <c r="I33" s="86">
        <f>pivot!I24</f>
        <v>101</v>
      </c>
      <c r="J33" s="85">
        <f>pivot!J24</f>
        <v>0</v>
      </c>
      <c r="K33" s="85">
        <f>pivot!K24</f>
        <v>91</v>
      </c>
      <c r="L33" s="85">
        <f>pivot!L24</f>
        <v>4</v>
      </c>
      <c r="M33" s="85">
        <f>pivot!M24</f>
        <v>11</v>
      </c>
      <c r="N33" s="85">
        <f>pivot!N24</f>
        <v>44</v>
      </c>
      <c r="O33" s="85">
        <f>pivot!O24</f>
        <v>611</v>
      </c>
      <c r="P33" s="85">
        <f>pivot!P24</f>
        <v>23</v>
      </c>
      <c r="Q33" s="85">
        <f>pivot!Q24</f>
        <v>827</v>
      </c>
    </row>
    <row r="34" spans="1:17" ht="12.75" customHeight="1">
      <c r="A34" s="84" t="str">
        <f>pivot!A25</f>
        <v>MCCKC BR</v>
      </c>
      <c r="B34" s="85">
        <f>pivot!B25</f>
        <v>0</v>
      </c>
      <c r="C34" s="85">
        <f>pivot!C25</f>
        <v>76</v>
      </c>
      <c r="D34" s="85">
        <f>pivot!D25</f>
        <v>15</v>
      </c>
      <c r="E34" s="85">
        <f>pivot!E25</f>
        <v>25</v>
      </c>
      <c r="F34" s="85">
        <f>pivot!F25</f>
        <v>99</v>
      </c>
      <c r="G34" s="85">
        <f>pivot!G25</f>
        <v>1690</v>
      </c>
      <c r="H34" s="85">
        <f>pivot!H25</f>
        <v>73</v>
      </c>
      <c r="I34" s="86">
        <f>pivot!I25</f>
        <v>2088</v>
      </c>
      <c r="J34" s="85">
        <f>pivot!J25</f>
        <v>0</v>
      </c>
      <c r="K34" s="85">
        <f>pivot!K25</f>
        <v>143</v>
      </c>
      <c r="L34" s="85">
        <f>pivot!L25</f>
        <v>21</v>
      </c>
      <c r="M34" s="85">
        <f>pivot!M25</f>
        <v>30</v>
      </c>
      <c r="N34" s="85">
        <f>pivot!N25</f>
        <v>177</v>
      </c>
      <c r="O34" s="85">
        <f>pivot!O25</f>
        <v>2838</v>
      </c>
      <c r="P34" s="85">
        <f>pivot!P25</f>
        <v>130</v>
      </c>
      <c r="Q34" s="85">
        <f>pivot!Q25</f>
        <v>3537</v>
      </c>
    </row>
    <row r="35" spans="1:17" ht="12.75" customHeight="1">
      <c r="A35" s="84" t="str">
        <f>pivot!A26</f>
        <v>MCCKC LV</v>
      </c>
      <c r="B35" s="85">
        <f>pivot!B26</f>
        <v>0</v>
      </c>
      <c r="C35" s="85">
        <f>pivot!C26</f>
        <v>615</v>
      </c>
      <c r="D35" s="85">
        <f>pivot!D26</f>
        <v>13</v>
      </c>
      <c r="E35" s="85">
        <f>pivot!E26</f>
        <v>41</v>
      </c>
      <c r="F35" s="85">
        <f>pivot!F26</f>
        <v>225</v>
      </c>
      <c r="G35" s="85">
        <f>pivot!G26</f>
        <v>2507</v>
      </c>
      <c r="H35" s="85">
        <f>pivot!H26</f>
        <v>134</v>
      </c>
      <c r="I35" s="86">
        <f>pivot!I26</f>
        <v>3715</v>
      </c>
      <c r="J35" s="85">
        <f>pivot!J26</f>
        <v>0</v>
      </c>
      <c r="K35" s="85">
        <f>pivot!K26</f>
        <v>974</v>
      </c>
      <c r="L35" s="85">
        <f>pivot!L26</f>
        <v>24</v>
      </c>
      <c r="M35" s="85">
        <f>pivot!M26</f>
        <v>92</v>
      </c>
      <c r="N35" s="85">
        <f>pivot!N26</f>
        <v>333</v>
      </c>
      <c r="O35" s="85">
        <f>pivot!O26</f>
        <v>4528</v>
      </c>
      <c r="P35" s="85">
        <f>pivot!P26</f>
        <v>262</v>
      </c>
      <c r="Q35" s="85">
        <f>pivot!Q26</f>
        <v>6539</v>
      </c>
    </row>
    <row r="36" spans="1:17" ht="12.75" customHeight="1">
      <c r="A36" s="84" t="str">
        <f>pivot!A27</f>
        <v>MCCKC MW</v>
      </c>
      <c r="B36" s="85">
        <f>pivot!B27</f>
        <v>0</v>
      </c>
      <c r="C36" s="85">
        <f>pivot!C27</f>
        <v>164</v>
      </c>
      <c r="D36" s="85">
        <f>pivot!D27</f>
        <v>15</v>
      </c>
      <c r="E36" s="85">
        <f>pivot!E27</f>
        <v>69</v>
      </c>
      <c r="F36" s="85">
        <f>pivot!F27</f>
        <v>193</v>
      </c>
      <c r="G36" s="85">
        <f>pivot!G27</f>
        <v>2472</v>
      </c>
      <c r="H36" s="85">
        <f>pivot!H27</f>
        <v>113</v>
      </c>
      <c r="I36" s="86">
        <f>pivot!I27</f>
        <v>3184</v>
      </c>
      <c r="J36" s="85">
        <f>pivot!J27</f>
        <v>0</v>
      </c>
      <c r="K36" s="85">
        <f>pivot!K27</f>
        <v>296</v>
      </c>
      <c r="L36" s="85">
        <f>pivot!L27</f>
        <v>23</v>
      </c>
      <c r="M36" s="85">
        <f>pivot!M27</f>
        <v>136</v>
      </c>
      <c r="N36" s="85">
        <f>pivot!N27</f>
        <v>349</v>
      </c>
      <c r="O36" s="85">
        <f>pivot!O27</f>
        <v>4137</v>
      </c>
      <c r="P36" s="85">
        <f>pivot!P27</f>
        <v>184</v>
      </c>
      <c r="Q36" s="85">
        <f>pivot!Q27</f>
        <v>5385</v>
      </c>
    </row>
    <row r="37" spans="1:17" ht="12.75" customHeight="1">
      <c r="A37" s="84" t="str">
        <f>pivot!A28</f>
        <v>MCCKC PV</v>
      </c>
      <c r="B37" s="85">
        <f>pivot!B28</f>
        <v>0</v>
      </c>
      <c r="C37" s="85">
        <f>pivot!C28</f>
        <v>1331</v>
      </c>
      <c r="D37" s="85">
        <f>pivot!D28</f>
        <v>14</v>
      </c>
      <c r="E37" s="85">
        <f>pivot!E28</f>
        <v>118</v>
      </c>
      <c r="F37" s="85">
        <f>pivot!F28</f>
        <v>280</v>
      </c>
      <c r="G37" s="85">
        <f>pivot!G28</f>
        <v>1415</v>
      </c>
      <c r="H37" s="85">
        <f>pivot!H28</f>
        <v>154</v>
      </c>
      <c r="I37" s="86">
        <f>pivot!I28</f>
        <v>3465</v>
      </c>
      <c r="J37" s="85">
        <f>pivot!J28</f>
        <v>0</v>
      </c>
      <c r="K37" s="85">
        <f>pivot!K28</f>
        <v>1877</v>
      </c>
      <c r="L37" s="85">
        <f>pivot!L28</f>
        <v>18</v>
      </c>
      <c r="M37" s="85">
        <f>pivot!M28</f>
        <v>214</v>
      </c>
      <c r="N37" s="85">
        <f>pivot!N28</f>
        <v>431</v>
      </c>
      <c r="O37" s="85">
        <f>pivot!O28</f>
        <v>1990</v>
      </c>
      <c r="P37" s="85">
        <f>pivot!P28</f>
        <v>219</v>
      </c>
      <c r="Q37" s="85">
        <f>pivot!Q28</f>
        <v>4956</v>
      </c>
    </row>
    <row r="38" spans="1:17" ht="12.75" customHeight="1">
      <c r="A38" s="84" t="str">
        <f>pivot!A29</f>
        <v>MINERAL</v>
      </c>
      <c r="B38" s="85">
        <f>pivot!B29</f>
        <v>7</v>
      </c>
      <c r="C38" s="85">
        <f>pivot!C29</f>
        <v>39</v>
      </c>
      <c r="D38" s="85">
        <f>pivot!D29</f>
        <v>24</v>
      </c>
      <c r="E38" s="85">
        <f>pivot!E29</f>
        <v>2</v>
      </c>
      <c r="F38" s="85">
        <f>pivot!F29</f>
        <v>22</v>
      </c>
      <c r="G38" s="85">
        <f>pivot!G29</f>
        <v>2295</v>
      </c>
      <c r="H38" s="85">
        <f>pivot!H29</f>
        <v>130</v>
      </c>
      <c r="I38" s="86">
        <f>pivot!I29</f>
        <v>2525</v>
      </c>
      <c r="J38" s="85">
        <f>pivot!J29</f>
        <v>11</v>
      </c>
      <c r="K38" s="85">
        <f>pivot!K29</f>
        <v>83</v>
      </c>
      <c r="L38" s="85">
        <f>pivot!L29</f>
        <v>39</v>
      </c>
      <c r="M38" s="85">
        <f>pivot!M29</f>
        <v>6</v>
      </c>
      <c r="N38" s="85">
        <f>pivot!N29</f>
        <v>30</v>
      </c>
      <c r="O38" s="85">
        <f>pivot!O29</f>
        <v>3570</v>
      </c>
      <c r="P38" s="85">
        <f>pivot!P29</f>
        <v>209</v>
      </c>
      <c r="Q38" s="85">
        <f>pivot!Q29</f>
        <v>3958</v>
      </c>
    </row>
    <row r="39" spans="1:17" ht="12.75" customHeight="1">
      <c r="A39" s="84" t="str">
        <f>pivot!A30</f>
        <v>MO STATE WP</v>
      </c>
      <c r="B39" s="85">
        <f>pivot!B30</f>
        <v>1</v>
      </c>
      <c r="C39" s="85">
        <f>pivot!C30</f>
        <v>4</v>
      </c>
      <c r="D39" s="85">
        <f>pivot!D30</f>
        <v>15</v>
      </c>
      <c r="E39" s="85">
        <f>pivot!E30</f>
        <v>14</v>
      </c>
      <c r="F39" s="85">
        <f>pivot!F30</f>
        <v>18</v>
      </c>
      <c r="G39" s="85">
        <f>pivot!G30</f>
        <v>1158</v>
      </c>
      <c r="H39" s="85">
        <f>pivot!H30</f>
        <v>112</v>
      </c>
      <c r="I39" s="86">
        <f>pivot!I30</f>
        <v>1322</v>
      </c>
      <c r="J39" s="85">
        <f>pivot!J30</f>
        <v>2</v>
      </c>
      <c r="K39" s="85">
        <f>pivot!K30</f>
        <v>20</v>
      </c>
      <c r="L39" s="85">
        <f>pivot!L30</f>
        <v>24</v>
      </c>
      <c r="M39" s="85">
        <f>pivot!M30</f>
        <v>22</v>
      </c>
      <c r="N39" s="85">
        <f>pivot!N30</f>
        <v>39</v>
      </c>
      <c r="O39" s="85">
        <f>pivot!O30</f>
        <v>1874</v>
      </c>
      <c r="P39" s="85">
        <f>pivot!P30</f>
        <v>238</v>
      </c>
      <c r="Q39" s="85">
        <f>pivot!Q30</f>
        <v>2219</v>
      </c>
    </row>
    <row r="40" spans="1:17" ht="12.75" customHeight="1">
      <c r="A40" s="84" t="str">
        <f>pivot!A31</f>
        <v>MOBERLY</v>
      </c>
      <c r="B40" s="85">
        <f>pivot!B31</f>
        <v>13</v>
      </c>
      <c r="C40" s="85">
        <f>pivot!C31</f>
        <v>329</v>
      </c>
      <c r="D40" s="85">
        <f>pivot!D31</f>
        <v>8</v>
      </c>
      <c r="E40" s="85">
        <f>pivot!E31</f>
        <v>19</v>
      </c>
      <c r="F40" s="85">
        <f>pivot!F31</f>
        <v>30</v>
      </c>
      <c r="G40" s="85">
        <f>pivot!G31</f>
        <v>2736</v>
      </c>
      <c r="H40" s="85">
        <f>pivot!H31</f>
        <v>34</v>
      </c>
      <c r="I40" s="86">
        <f>pivot!I31</f>
        <v>3204</v>
      </c>
      <c r="J40" s="85">
        <f>pivot!J31</f>
        <v>27</v>
      </c>
      <c r="K40" s="85">
        <f>pivot!K31</f>
        <v>515</v>
      </c>
      <c r="L40" s="85">
        <f>pivot!L31</f>
        <v>23</v>
      </c>
      <c r="M40" s="85">
        <f>pivot!M31</f>
        <v>41</v>
      </c>
      <c r="N40" s="85">
        <f>pivot!N31</f>
        <v>59</v>
      </c>
      <c r="O40" s="85">
        <f>pivot!O31</f>
        <v>4657</v>
      </c>
      <c r="P40" s="85">
        <f>pivot!P31</f>
        <v>73</v>
      </c>
      <c r="Q40" s="85">
        <f>pivot!Q31</f>
        <v>5446</v>
      </c>
    </row>
    <row r="41" spans="1:17" ht="12.75" customHeight="1">
      <c r="A41" s="84" t="str">
        <f>pivot!A32</f>
        <v>NCMO</v>
      </c>
      <c r="B41" s="85">
        <f>pivot!B32</f>
        <v>1</v>
      </c>
      <c r="C41" s="85">
        <f>pivot!C32</f>
        <v>17</v>
      </c>
      <c r="D41" s="85">
        <f>pivot!D32</f>
        <v>7</v>
      </c>
      <c r="E41" s="85">
        <f>pivot!E32</f>
        <v>3</v>
      </c>
      <c r="F41" s="85">
        <f>pivot!F32</f>
        <v>16</v>
      </c>
      <c r="G41" s="85">
        <f>pivot!G32</f>
        <v>1251</v>
      </c>
      <c r="H41" s="85">
        <f>pivot!H32</f>
        <v>7</v>
      </c>
      <c r="I41" s="86">
        <f>pivot!I32</f>
        <v>1302</v>
      </c>
      <c r="J41" s="85">
        <f>pivot!J32</f>
        <v>2</v>
      </c>
      <c r="K41" s="85">
        <f>pivot!K32</f>
        <v>35</v>
      </c>
      <c r="L41" s="85">
        <f>pivot!L32</f>
        <v>12</v>
      </c>
      <c r="M41" s="85">
        <f>pivot!M32</f>
        <v>7</v>
      </c>
      <c r="N41" s="85">
        <f>pivot!N32</f>
        <v>25</v>
      </c>
      <c r="O41" s="85">
        <f>pivot!O32</f>
        <v>1739</v>
      </c>
      <c r="P41" s="85">
        <f>pivot!P32</f>
        <v>9</v>
      </c>
      <c r="Q41" s="85">
        <f>pivot!Q32</f>
        <v>1829</v>
      </c>
    </row>
    <row r="42" spans="1:17" ht="12.75" customHeight="1">
      <c r="A42" s="84" t="str">
        <f>pivot!A33</f>
        <v>OTC</v>
      </c>
      <c r="B42" s="85">
        <f>pivot!B33</f>
        <v>0</v>
      </c>
      <c r="C42" s="85">
        <f>pivot!C33</f>
        <v>202</v>
      </c>
      <c r="D42" s="85">
        <f>pivot!D33</f>
        <v>78</v>
      </c>
      <c r="E42" s="85">
        <f>pivot!E33</f>
        <v>93</v>
      </c>
      <c r="F42" s="85">
        <f>pivot!F33</f>
        <v>246</v>
      </c>
      <c r="G42" s="85">
        <f>pivot!G33</f>
        <v>6897</v>
      </c>
      <c r="H42" s="85">
        <f>pivot!H33</f>
        <v>303</v>
      </c>
      <c r="I42" s="86">
        <f>pivot!I33</f>
        <v>7971</v>
      </c>
      <c r="J42" s="85">
        <f>pivot!J33</f>
        <v>0</v>
      </c>
      <c r="K42" s="85">
        <f>pivot!K33</f>
        <v>395</v>
      </c>
      <c r="L42" s="85">
        <f>pivot!L33</f>
        <v>140</v>
      </c>
      <c r="M42" s="85">
        <f>pivot!M33</f>
        <v>157</v>
      </c>
      <c r="N42" s="85">
        <f>pivot!N33</f>
        <v>417</v>
      </c>
      <c r="O42" s="85">
        <f>pivot!O33</f>
        <v>11969</v>
      </c>
      <c r="P42" s="85">
        <f>pivot!P33</f>
        <v>548</v>
      </c>
      <c r="Q42" s="85">
        <f>pivot!Q33</f>
        <v>13907</v>
      </c>
    </row>
    <row r="43" spans="1:17" ht="12.75" customHeight="1">
      <c r="A43" s="84" t="str">
        <f>pivot!A34</f>
        <v>ST CHARLES</v>
      </c>
      <c r="B43" s="85">
        <f>pivot!B34</f>
        <v>39</v>
      </c>
      <c r="C43" s="85">
        <f>pivot!C34</f>
        <v>304</v>
      </c>
      <c r="D43" s="85">
        <f>pivot!D34</f>
        <v>19</v>
      </c>
      <c r="E43" s="85">
        <f>pivot!E34</f>
        <v>74</v>
      </c>
      <c r="F43" s="85">
        <f>pivot!F34</f>
        <v>106</v>
      </c>
      <c r="G43" s="85">
        <f>pivot!G34</f>
        <v>3821</v>
      </c>
      <c r="H43" s="85">
        <f>pivot!H34</f>
        <v>264</v>
      </c>
      <c r="I43" s="86">
        <f>pivot!I34</f>
        <v>4681</v>
      </c>
      <c r="J43" s="85">
        <f>pivot!J34</f>
        <v>98</v>
      </c>
      <c r="K43" s="85">
        <f>pivot!K34</f>
        <v>448</v>
      </c>
      <c r="L43" s="85">
        <f>pivot!L34</f>
        <v>33</v>
      </c>
      <c r="M43" s="85">
        <f>pivot!M34</f>
        <v>136</v>
      </c>
      <c r="N43" s="85">
        <f>pivot!N34</f>
        <v>186</v>
      </c>
      <c r="O43" s="85">
        <f>pivot!O34</f>
        <v>6690</v>
      </c>
      <c r="P43" s="85">
        <f>pivot!P34</f>
        <v>528</v>
      </c>
      <c r="Q43" s="85">
        <f>pivot!Q34</f>
        <v>8202</v>
      </c>
    </row>
    <row r="44" spans="1:17" ht="12.75" customHeight="1">
      <c r="A44" s="84" t="str">
        <f>pivot!A35</f>
        <v>STATE FAIR</v>
      </c>
      <c r="B44" s="85">
        <f>pivot!B35</f>
        <v>0</v>
      </c>
      <c r="C44" s="85">
        <f>pivot!C35</f>
        <v>97</v>
      </c>
      <c r="D44" s="85">
        <f>pivot!D35</f>
        <v>14</v>
      </c>
      <c r="E44" s="85">
        <f>pivot!E35</f>
        <v>34</v>
      </c>
      <c r="F44" s="85">
        <f>pivot!F35</f>
        <v>66</v>
      </c>
      <c r="G44" s="85">
        <f>pivot!G35</f>
        <v>2672</v>
      </c>
      <c r="H44" s="85">
        <f>pivot!H35</f>
        <v>116</v>
      </c>
      <c r="I44" s="86">
        <f>pivot!I35</f>
        <v>3056</v>
      </c>
      <c r="J44" s="85">
        <f>pivot!J35</f>
        <v>0</v>
      </c>
      <c r="K44" s="85">
        <f>pivot!K35</f>
        <v>176</v>
      </c>
      <c r="L44" s="85">
        <f>pivot!L35</f>
        <v>30</v>
      </c>
      <c r="M44" s="85">
        <f>pivot!M35</f>
        <v>54</v>
      </c>
      <c r="N44" s="85">
        <f>pivot!N35</f>
        <v>118</v>
      </c>
      <c r="O44" s="85">
        <f>pivot!O35</f>
        <v>4174</v>
      </c>
      <c r="P44" s="85">
        <f>pivot!P35</f>
        <v>184</v>
      </c>
      <c r="Q44" s="85">
        <f>pivot!Q35</f>
        <v>4823</v>
      </c>
    </row>
    <row r="45" spans="1:17" ht="12.75" customHeight="1">
      <c r="A45" s="84" t="str">
        <f>pivot!A36</f>
        <v>STLCC FP</v>
      </c>
      <c r="B45" s="85">
        <f>pivot!B36</f>
        <v>110</v>
      </c>
      <c r="C45" s="85">
        <f>pivot!C36</f>
        <v>3045</v>
      </c>
      <c r="D45" s="85">
        <f>pivot!D36</f>
        <v>24</v>
      </c>
      <c r="E45" s="85">
        <f>pivot!E36</f>
        <v>146</v>
      </c>
      <c r="F45" s="85">
        <f>pivot!F36</f>
        <v>117</v>
      </c>
      <c r="G45" s="85">
        <f>pivot!G36</f>
        <v>1723</v>
      </c>
      <c r="H45" s="85">
        <f>pivot!H36</f>
        <v>248</v>
      </c>
      <c r="I45" s="86">
        <f>pivot!I36</f>
        <v>5539</v>
      </c>
      <c r="J45" s="85">
        <f>pivot!J36</f>
        <v>184</v>
      </c>
      <c r="K45" s="85">
        <f>pivot!K36</f>
        <v>4556</v>
      </c>
      <c r="L45" s="85">
        <f>pivot!L36</f>
        <v>31</v>
      </c>
      <c r="M45" s="85">
        <f>pivot!M36</f>
        <v>237</v>
      </c>
      <c r="N45" s="85">
        <f>pivot!N36</f>
        <v>186</v>
      </c>
      <c r="O45" s="85">
        <f>pivot!O36</f>
        <v>2948</v>
      </c>
      <c r="P45" s="85">
        <f>pivot!P36</f>
        <v>386</v>
      </c>
      <c r="Q45" s="85">
        <f>pivot!Q36</f>
        <v>8716</v>
      </c>
    </row>
    <row r="46" spans="1:17" ht="12.75" customHeight="1">
      <c r="A46" s="84" t="str">
        <f>pivot!A37</f>
        <v>STLCC FV</v>
      </c>
      <c r="B46" s="85">
        <f>pivot!B37</f>
        <v>40</v>
      </c>
      <c r="C46" s="85">
        <f>pivot!C37</f>
        <v>3140</v>
      </c>
      <c r="D46" s="85">
        <f>pivot!D37</f>
        <v>16</v>
      </c>
      <c r="E46" s="85">
        <f>pivot!E37</f>
        <v>33</v>
      </c>
      <c r="F46" s="85">
        <f>pivot!F37</f>
        <v>75</v>
      </c>
      <c r="G46" s="85">
        <f>pivot!G37</f>
        <v>1322</v>
      </c>
      <c r="H46" s="85">
        <f>pivot!H37</f>
        <v>156</v>
      </c>
      <c r="I46" s="86">
        <f>pivot!I37</f>
        <v>4886</v>
      </c>
      <c r="J46" s="85">
        <f>pivot!J37</f>
        <v>79</v>
      </c>
      <c r="K46" s="85">
        <f>pivot!K37</f>
        <v>4507</v>
      </c>
      <c r="L46" s="85">
        <f>pivot!L37</f>
        <v>23</v>
      </c>
      <c r="M46" s="85">
        <f>pivot!M37</f>
        <v>70</v>
      </c>
      <c r="N46" s="85">
        <f>pivot!N37</f>
        <v>121</v>
      </c>
      <c r="O46" s="85">
        <f>pivot!O37</f>
        <v>2270</v>
      </c>
      <c r="P46" s="85">
        <f>pivot!P37</f>
        <v>222</v>
      </c>
      <c r="Q46" s="85">
        <f>pivot!Q37</f>
        <v>7436</v>
      </c>
    </row>
    <row r="47" spans="1:17" ht="12.75" customHeight="1">
      <c r="A47" s="84" t="str">
        <f>pivot!A38</f>
        <v>STLCC MC</v>
      </c>
      <c r="B47" s="85">
        <f>pivot!B38</f>
        <v>115</v>
      </c>
      <c r="C47" s="85">
        <f>pivot!C38</f>
        <v>647</v>
      </c>
      <c r="D47" s="85">
        <f>pivot!D38</f>
        <v>22</v>
      </c>
      <c r="E47" s="85">
        <f>pivot!E38</f>
        <v>222</v>
      </c>
      <c r="F47" s="85">
        <f>pivot!F38</f>
        <v>182</v>
      </c>
      <c r="G47" s="85">
        <f>pivot!G38</f>
        <v>5046</v>
      </c>
      <c r="H47" s="85">
        <f>pivot!H38</f>
        <v>151</v>
      </c>
      <c r="I47" s="86">
        <f>pivot!I38</f>
        <v>6536</v>
      </c>
      <c r="J47" s="85">
        <f>pivot!J38</f>
        <v>182</v>
      </c>
      <c r="K47" s="85">
        <f>pivot!K38</f>
        <v>1023</v>
      </c>
      <c r="L47" s="85">
        <f>pivot!L38</f>
        <v>44</v>
      </c>
      <c r="M47" s="85">
        <f>pivot!M38</f>
        <v>374</v>
      </c>
      <c r="N47" s="85">
        <f>pivot!N38</f>
        <v>313</v>
      </c>
      <c r="O47" s="85">
        <f>pivot!O38</f>
        <v>8946</v>
      </c>
      <c r="P47" s="85">
        <f>pivot!P38</f>
        <v>281</v>
      </c>
      <c r="Q47" s="85">
        <f>pivot!Q38</f>
        <v>11430</v>
      </c>
    </row>
    <row r="48" spans="1:17" ht="12.75" customHeight="1">
      <c r="A48" s="84" t="str">
        <f>pivot!A39</f>
        <v>STLCC WW</v>
      </c>
      <c r="B48" s="85">
        <f>pivot!B39</f>
        <v>5</v>
      </c>
      <c r="C48" s="85">
        <f>pivot!C39</f>
        <v>32</v>
      </c>
      <c r="D48" s="85">
        <f>pivot!D39</f>
        <v>5</v>
      </c>
      <c r="E48" s="85">
        <f>pivot!E39</f>
        <v>14</v>
      </c>
      <c r="F48" s="85">
        <f>pivot!F39</f>
        <v>30</v>
      </c>
      <c r="G48" s="85">
        <f>pivot!G39</f>
        <v>736</v>
      </c>
      <c r="H48" s="85">
        <f>pivot!H39</f>
        <v>30</v>
      </c>
      <c r="I48" s="86">
        <f>pivot!I39</f>
        <v>866</v>
      </c>
      <c r="J48" s="85">
        <f>pivot!J39</f>
        <v>8</v>
      </c>
      <c r="K48" s="85">
        <f>pivot!K39</f>
        <v>51</v>
      </c>
      <c r="L48" s="85">
        <f>pivot!L39</f>
        <v>9</v>
      </c>
      <c r="M48" s="85">
        <f>pivot!M39</f>
        <v>23</v>
      </c>
      <c r="N48" s="85">
        <f>pivot!N39</f>
        <v>48</v>
      </c>
      <c r="O48" s="85">
        <f>pivot!O39</f>
        <v>1309</v>
      </c>
      <c r="P48" s="85">
        <f>pivot!P39</f>
        <v>58</v>
      </c>
      <c r="Q48" s="85">
        <f>pivot!Q39</f>
        <v>1530</v>
      </c>
    </row>
    <row r="49" spans="1:17" ht="12.75" customHeight="1">
      <c r="A49" s="84" t="str">
        <f>pivot!A40</f>
        <v>THREE RIVERS</v>
      </c>
      <c r="B49" s="85">
        <f>pivot!B40</f>
        <v>1</v>
      </c>
      <c r="C49" s="85">
        <f>pivot!C40</f>
        <v>266</v>
      </c>
      <c r="D49" s="85">
        <f>pivot!D40</f>
        <v>9</v>
      </c>
      <c r="E49" s="85">
        <f>pivot!E40</f>
        <v>5</v>
      </c>
      <c r="F49" s="85">
        <f>pivot!F40</f>
        <v>43</v>
      </c>
      <c r="G49" s="85">
        <f>pivot!G40</f>
        <v>2126</v>
      </c>
      <c r="H49" s="85">
        <f>pivot!H40</f>
        <v>5</v>
      </c>
      <c r="I49" s="86">
        <f>pivot!I40</f>
        <v>2455</v>
      </c>
      <c r="J49" s="85">
        <f>pivot!J40</f>
        <v>1</v>
      </c>
      <c r="K49" s="85">
        <f>pivot!K40</f>
        <v>399</v>
      </c>
      <c r="L49" s="85">
        <f>pivot!L40</f>
        <v>17</v>
      </c>
      <c r="M49" s="85">
        <f>pivot!M40</f>
        <v>12</v>
      </c>
      <c r="N49" s="85">
        <f>pivot!N40</f>
        <v>57</v>
      </c>
      <c r="O49" s="85">
        <f>pivot!O40</f>
        <v>3233</v>
      </c>
      <c r="P49" s="85">
        <f>pivot!P40</f>
        <v>9</v>
      </c>
      <c r="Q49" s="85">
        <f>pivot!Q40</f>
        <v>3730</v>
      </c>
    </row>
    <row r="50" spans="1:17" ht="12.75" customHeight="1">
      <c r="A50" s="50" t="s">
        <v>23</v>
      </c>
      <c r="B50" s="50">
        <f t="shared" ref="B50:Q50" si="1">SUM(B29:B49)</f>
        <v>350</v>
      </c>
      <c r="C50" s="50">
        <f t="shared" si="1"/>
        <v>10444</v>
      </c>
      <c r="D50" s="50">
        <f t="shared" si="1"/>
        <v>398</v>
      </c>
      <c r="E50" s="50">
        <f t="shared" si="1"/>
        <v>984</v>
      </c>
      <c r="F50" s="50">
        <f t="shared" si="1"/>
        <v>1986</v>
      </c>
      <c r="G50" s="50">
        <f t="shared" si="1"/>
        <v>48888</v>
      </c>
      <c r="H50" s="50">
        <f t="shared" si="1"/>
        <v>2220</v>
      </c>
      <c r="I50" s="62">
        <f t="shared" si="1"/>
        <v>66609</v>
      </c>
      <c r="J50" s="68">
        <f t="shared" si="1"/>
        <v>630</v>
      </c>
      <c r="K50" s="50">
        <f t="shared" si="1"/>
        <v>15841</v>
      </c>
      <c r="L50" s="50">
        <f t="shared" si="1"/>
        <v>688</v>
      </c>
      <c r="M50" s="50">
        <f t="shared" si="1"/>
        <v>1738</v>
      </c>
      <c r="N50" s="50">
        <f t="shared" si="1"/>
        <v>3332</v>
      </c>
      <c r="O50" s="50">
        <f t="shared" si="1"/>
        <v>83195</v>
      </c>
      <c r="P50" s="50">
        <f t="shared" si="1"/>
        <v>3872</v>
      </c>
      <c r="Q50" s="50">
        <f t="shared" si="1"/>
        <v>111528</v>
      </c>
    </row>
    <row r="51" spans="1:17" ht="12.75" customHeight="1">
      <c r="I51" s="62"/>
      <c r="J51" s="68"/>
    </row>
    <row r="52" spans="1:17" ht="12.75" customHeight="1" thickBot="1">
      <c r="A52" s="69" t="s">
        <v>39</v>
      </c>
      <c r="B52" s="69">
        <f t="shared" ref="B52:Q52" si="2">SUM(B24+B50)</f>
        <v>3437</v>
      </c>
      <c r="C52" s="69">
        <f t="shared" si="2"/>
        <v>18429</v>
      </c>
      <c r="D52" s="69">
        <f t="shared" si="2"/>
        <v>899</v>
      </c>
      <c r="E52" s="69">
        <f t="shared" si="2"/>
        <v>2614</v>
      </c>
      <c r="F52" s="69">
        <f t="shared" si="2"/>
        <v>3871</v>
      </c>
      <c r="G52" s="69">
        <f t="shared" si="2"/>
        <v>108930</v>
      </c>
      <c r="H52" s="69">
        <f t="shared" si="2"/>
        <v>6026</v>
      </c>
      <c r="I52" s="70">
        <f t="shared" si="2"/>
        <v>145545</v>
      </c>
      <c r="J52" s="69">
        <f t="shared" si="2"/>
        <v>7704</v>
      </c>
      <c r="K52" s="69">
        <f t="shared" si="2"/>
        <v>28907</v>
      </c>
      <c r="L52" s="69">
        <f t="shared" si="2"/>
        <v>1561</v>
      </c>
      <c r="M52" s="69">
        <f t="shared" si="2"/>
        <v>4818</v>
      </c>
      <c r="N52" s="69">
        <f t="shared" si="2"/>
        <v>6744</v>
      </c>
      <c r="O52" s="69">
        <f t="shared" si="2"/>
        <v>191776</v>
      </c>
      <c r="P52" s="69">
        <f t="shared" si="2"/>
        <v>10956</v>
      </c>
      <c r="Q52" s="69">
        <f t="shared" si="2"/>
        <v>256119</v>
      </c>
    </row>
    <row r="53" spans="1:17" ht="12.75" customHeight="1" thickTop="1">
      <c r="A53" s="50" t="s">
        <v>40</v>
      </c>
      <c r="J53" s="68"/>
    </row>
    <row r="54" spans="1:17" ht="12.75" customHeight="1">
      <c r="J54" s="68"/>
    </row>
    <row r="55" spans="1:17" ht="12.75" customHeight="1">
      <c r="A55" s="50" t="s">
        <v>71</v>
      </c>
      <c r="J55" s="68"/>
    </row>
    <row r="56" spans="1:17" ht="25.5" customHeight="1">
      <c r="A56" s="73" t="s">
        <v>164</v>
      </c>
      <c r="B56" s="73"/>
      <c r="C56" s="73"/>
      <c r="D56" s="73"/>
      <c r="E56" s="73"/>
      <c r="F56" s="73"/>
      <c r="G56" s="73"/>
      <c r="H56" s="73"/>
      <c r="I56" s="72"/>
      <c r="J56" s="72"/>
      <c r="K56" s="72"/>
      <c r="L56" s="72"/>
      <c r="M56" s="72"/>
      <c r="N56" s="72"/>
      <c r="O56" s="72"/>
      <c r="P56" s="72"/>
      <c r="Q56" s="72"/>
    </row>
    <row r="57" spans="1:17" ht="12.75" customHeight="1" thickBot="1">
      <c r="J57" s="68"/>
    </row>
    <row r="58" spans="1:17" ht="12.75" customHeight="1" thickTop="1">
      <c r="A58" s="53"/>
      <c r="B58" s="54" t="s">
        <v>0</v>
      </c>
      <c r="C58" s="54"/>
      <c r="D58" s="54"/>
      <c r="E58" s="54"/>
      <c r="F58" s="54"/>
      <c r="G58" s="54"/>
      <c r="H58" s="54"/>
      <c r="I58" s="55"/>
      <c r="J58" s="54" t="s">
        <v>1</v>
      </c>
      <c r="K58" s="54"/>
      <c r="L58" s="54"/>
      <c r="M58" s="54"/>
      <c r="N58" s="54"/>
      <c r="O58" s="54"/>
      <c r="P58" s="54"/>
      <c r="Q58" s="56"/>
    </row>
    <row r="59" spans="1:17" ht="12.75" customHeight="1">
      <c r="B59" s="57" t="s">
        <v>2</v>
      </c>
      <c r="C59" s="58"/>
      <c r="D59" s="58"/>
      <c r="E59" s="58"/>
      <c r="F59" s="58"/>
      <c r="G59" s="58"/>
      <c r="H59" s="58"/>
      <c r="I59" s="59"/>
      <c r="J59" s="60" t="s">
        <v>2</v>
      </c>
      <c r="K59" s="58"/>
      <c r="L59" s="58"/>
      <c r="M59" s="58"/>
      <c r="N59" s="58"/>
      <c r="O59" s="58"/>
      <c r="P59" s="58"/>
      <c r="Q59" s="61"/>
    </row>
    <row r="60" spans="1:17" ht="12.75" customHeight="1">
      <c r="B60" s="57" t="s">
        <v>3</v>
      </c>
      <c r="C60" s="57" t="s">
        <v>4</v>
      </c>
      <c r="D60" s="57" t="s">
        <v>5</v>
      </c>
      <c r="I60" s="62"/>
      <c r="J60" s="60" t="s">
        <v>3</v>
      </c>
      <c r="K60" s="57" t="s">
        <v>4</v>
      </c>
      <c r="L60" s="57" t="s">
        <v>5</v>
      </c>
    </row>
    <row r="61" spans="1:17" ht="12.75" customHeight="1">
      <c r="B61" s="57" t="s">
        <v>6</v>
      </c>
      <c r="C61" s="57" t="s">
        <v>5</v>
      </c>
      <c r="D61" s="57" t="s">
        <v>7</v>
      </c>
      <c r="E61" s="57" t="s">
        <v>8</v>
      </c>
      <c r="F61" s="57" t="s">
        <v>9</v>
      </c>
      <c r="G61" s="57" t="s">
        <v>10</v>
      </c>
      <c r="H61" s="57" t="s">
        <v>11</v>
      </c>
      <c r="I61" s="63" t="s">
        <v>1</v>
      </c>
      <c r="J61" s="60" t="s">
        <v>6</v>
      </c>
      <c r="K61" s="57" t="s">
        <v>5</v>
      </c>
      <c r="L61" s="57" t="s">
        <v>7</v>
      </c>
      <c r="M61" s="57" t="s">
        <v>8</v>
      </c>
      <c r="N61" s="57" t="s">
        <v>9</v>
      </c>
      <c r="O61" s="57" t="s">
        <v>10</v>
      </c>
      <c r="P61" s="57" t="s">
        <v>11</v>
      </c>
      <c r="Q61" s="57" t="s">
        <v>1</v>
      </c>
    </row>
    <row r="62" spans="1:17" ht="12.75" customHeight="1">
      <c r="A62" s="64"/>
      <c r="B62" s="64"/>
      <c r="C62" s="64"/>
      <c r="D62" s="64"/>
      <c r="E62" s="64"/>
      <c r="F62" s="64"/>
      <c r="G62" s="64"/>
      <c r="H62" s="64"/>
      <c r="I62" s="65"/>
      <c r="J62" s="64"/>
      <c r="K62" s="64"/>
      <c r="L62" s="64"/>
      <c r="M62" s="64"/>
      <c r="N62" s="64"/>
      <c r="O62" s="64"/>
      <c r="P62" s="64"/>
      <c r="Q62" s="64"/>
    </row>
    <row r="63" spans="1:17" ht="45" customHeight="1">
      <c r="A63" s="67" t="s">
        <v>41</v>
      </c>
      <c r="I63" s="62"/>
      <c r="J63" s="68"/>
    </row>
    <row r="64" spans="1:17" ht="12.75" customHeight="1">
      <c r="A64" s="71"/>
      <c r="I64" s="62"/>
      <c r="J64" s="68"/>
    </row>
    <row r="65" spans="1:17" ht="12.75" customHeight="1">
      <c r="A65" s="49" t="str">
        <f>pivot!A42</f>
        <v>AVILA</v>
      </c>
      <c r="B65" s="49">
        <f>pivot!B42</f>
        <v>50</v>
      </c>
      <c r="C65" s="49">
        <f>pivot!C42</f>
        <v>205</v>
      </c>
      <c r="D65" s="49">
        <f>pivot!D42</f>
        <v>12</v>
      </c>
      <c r="E65" s="49">
        <f>pivot!E42</f>
        <v>22</v>
      </c>
      <c r="F65" s="49">
        <f>pivot!F42</f>
        <v>56</v>
      </c>
      <c r="G65" s="49">
        <f>pivot!G42</f>
        <v>842</v>
      </c>
      <c r="H65" s="49">
        <f>pivot!H42</f>
        <v>31</v>
      </c>
      <c r="I65" s="87">
        <f>pivot!I42</f>
        <v>1240</v>
      </c>
      <c r="J65" s="49">
        <f>pivot!J42</f>
        <v>149</v>
      </c>
      <c r="K65" s="49">
        <f>pivot!K42</f>
        <v>308</v>
      </c>
      <c r="L65" s="49">
        <f>pivot!L42</f>
        <v>20</v>
      </c>
      <c r="M65" s="49">
        <f>pivot!M42</f>
        <v>26</v>
      </c>
      <c r="N65" s="49">
        <f>pivot!N42</f>
        <v>84</v>
      </c>
      <c r="O65" s="49">
        <f>pivot!O42</f>
        <v>1209</v>
      </c>
      <c r="P65" s="49">
        <f>pivot!P42</f>
        <v>52</v>
      </c>
      <c r="Q65" s="49">
        <f>pivot!Q42</f>
        <v>1876</v>
      </c>
    </row>
    <row r="66" spans="1:17" ht="12.75" customHeight="1">
      <c r="A66" s="49" t="str">
        <f>pivot!A43</f>
        <v>CMU CLAS</v>
      </c>
      <c r="B66" s="49">
        <f>pivot!B43</f>
        <v>8</v>
      </c>
      <c r="C66" s="49">
        <f>pivot!C43</f>
        <v>28</v>
      </c>
      <c r="D66" s="49">
        <f>pivot!D43</f>
        <v>7</v>
      </c>
      <c r="E66" s="49">
        <f>pivot!E43</f>
        <v>5</v>
      </c>
      <c r="F66" s="49">
        <f>pivot!F43</f>
        <v>12</v>
      </c>
      <c r="G66" s="49">
        <f>pivot!G43</f>
        <v>503</v>
      </c>
      <c r="H66" s="49">
        <f>pivot!H43</f>
        <v>32</v>
      </c>
      <c r="I66" s="87">
        <f>pivot!I43</f>
        <v>595</v>
      </c>
      <c r="J66" s="49">
        <f>pivot!J43</f>
        <v>28</v>
      </c>
      <c r="K66" s="49">
        <f>pivot!K43</f>
        <v>84</v>
      </c>
      <c r="L66" s="49">
        <f>pivot!L43</f>
        <v>10</v>
      </c>
      <c r="M66" s="49">
        <f>pivot!M43</f>
        <v>9</v>
      </c>
      <c r="N66" s="49">
        <f>pivot!N43</f>
        <v>22</v>
      </c>
      <c r="O66" s="49">
        <f>pivot!O43</f>
        <v>956</v>
      </c>
      <c r="P66" s="49">
        <f>pivot!P43</f>
        <v>66</v>
      </c>
      <c r="Q66" s="49">
        <f>pivot!Q43</f>
        <v>1176</v>
      </c>
    </row>
    <row r="67" spans="1:17" ht="12.75" customHeight="1">
      <c r="A67" s="49" t="str">
        <f>pivot!A44</f>
        <v>CMU GR/EXT</v>
      </c>
      <c r="B67" s="49">
        <f>pivot!B44</f>
        <v>0</v>
      </c>
      <c r="C67" s="49">
        <f>pivot!C44</f>
        <v>36</v>
      </c>
      <c r="D67" s="49">
        <f>pivot!D44</f>
        <v>6</v>
      </c>
      <c r="E67" s="49">
        <f>pivot!E44</f>
        <v>1</v>
      </c>
      <c r="F67" s="49">
        <f>pivot!F44</f>
        <v>7</v>
      </c>
      <c r="G67" s="49">
        <f>pivot!G44</f>
        <v>2150</v>
      </c>
      <c r="H67" s="49">
        <f>pivot!H44</f>
        <v>89</v>
      </c>
      <c r="I67" s="87">
        <f>pivot!I44</f>
        <v>2289</v>
      </c>
      <c r="J67" s="49">
        <f>pivot!J44</f>
        <v>0</v>
      </c>
      <c r="K67" s="49">
        <f>pivot!K44</f>
        <v>43</v>
      </c>
      <c r="L67" s="49">
        <f>pivot!L44</f>
        <v>8</v>
      </c>
      <c r="M67" s="49">
        <f>pivot!M44</f>
        <v>2</v>
      </c>
      <c r="N67" s="49">
        <f>pivot!N44</f>
        <v>11</v>
      </c>
      <c r="O67" s="49">
        <f>pivot!O44</f>
        <v>3210</v>
      </c>
      <c r="P67" s="49">
        <f>pivot!P44</f>
        <v>146</v>
      </c>
      <c r="Q67" s="49">
        <f>pivot!Q44</f>
        <v>3420</v>
      </c>
    </row>
    <row r="68" spans="1:17" ht="12.75" customHeight="1">
      <c r="A68" s="49" t="str">
        <f>pivot!A45</f>
        <v>COFO</v>
      </c>
      <c r="B68" s="49">
        <f>pivot!B45</f>
        <v>10</v>
      </c>
      <c r="C68" s="49">
        <f>pivot!C45</f>
        <v>5</v>
      </c>
      <c r="D68" s="49">
        <f>pivot!D45</f>
        <v>3</v>
      </c>
      <c r="E68" s="49">
        <f>pivot!E45</f>
        <v>5</v>
      </c>
      <c r="F68" s="49">
        <f>pivot!F45</f>
        <v>18</v>
      </c>
      <c r="G68" s="49">
        <f>pivot!G45</f>
        <v>734</v>
      </c>
      <c r="H68" s="49">
        <f>pivot!H45</f>
        <v>0</v>
      </c>
      <c r="I68" s="87">
        <f>pivot!I45</f>
        <v>788</v>
      </c>
      <c r="J68" s="49">
        <f>pivot!J45</f>
        <v>19</v>
      </c>
      <c r="K68" s="49">
        <f>pivot!K45</f>
        <v>8</v>
      </c>
      <c r="L68" s="49">
        <f>pivot!L45</f>
        <v>5</v>
      </c>
      <c r="M68" s="49">
        <f>pivot!M45</f>
        <v>6</v>
      </c>
      <c r="N68" s="49">
        <f>pivot!N45</f>
        <v>35</v>
      </c>
      <c r="O68" s="49">
        <f>pivot!O45</f>
        <v>1275</v>
      </c>
      <c r="P68" s="49">
        <f>pivot!P45</f>
        <v>0</v>
      </c>
      <c r="Q68" s="49">
        <f>pivot!Q45</f>
        <v>1380</v>
      </c>
    </row>
    <row r="69" spans="1:17" ht="12.75" customHeight="1">
      <c r="A69" s="49" t="str">
        <f>pivot!A46</f>
        <v>COLUMBIA</v>
      </c>
      <c r="B69" s="49">
        <f>pivot!B46</f>
        <v>98</v>
      </c>
      <c r="C69" s="49">
        <f>pivot!C46</f>
        <v>2142</v>
      </c>
      <c r="D69" s="49">
        <f>pivot!D46</f>
        <v>83</v>
      </c>
      <c r="E69" s="49">
        <f>pivot!E46</f>
        <v>124</v>
      </c>
      <c r="F69" s="49">
        <f>pivot!F46</f>
        <v>422</v>
      </c>
      <c r="G69" s="49">
        <f>pivot!G46</f>
        <v>5294</v>
      </c>
      <c r="H69" s="49">
        <f>pivot!H46</f>
        <v>2099</v>
      </c>
      <c r="I69" s="87">
        <f>pivot!I46</f>
        <v>10331</v>
      </c>
      <c r="J69" s="49">
        <f>pivot!J46</f>
        <v>205</v>
      </c>
      <c r="K69" s="49">
        <f>pivot!K46</f>
        <v>3192</v>
      </c>
      <c r="L69" s="49">
        <f>pivot!L46</f>
        <v>148</v>
      </c>
      <c r="M69" s="49">
        <f>pivot!M46</f>
        <v>246</v>
      </c>
      <c r="N69" s="49">
        <f>pivot!N46</f>
        <v>818</v>
      </c>
      <c r="O69" s="49">
        <f>pivot!O46</f>
        <v>8866</v>
      </c>
      <c r="P69" s="49">
        <f>pivot!P46</f>
        <v>3367</v>
      </c>
      <c r="Q69" s="49">
        <f>pivot!Q46</f>
        <v>16962</v>
      </c>
    </row>
    <row r="70" spans="1:17" ht="12.75" customHeight="1">
      <c r="A70" s="49" t="str">
        <f>pivot!A47</f>
        <v>CULVER</v>
      </c>
      <c r="B70" s="49">
        <f>pivot!B47</f>
        <v>7</v>
      </c>
      <c r="C70" s="49">
        <f>pivot!C47</f>
        <v>25</v>
      </c>
      <c r="D70" s="49">
        <f>pivot!D47</f>
        <v>3</v>
      </c>
      <c r="E70" s="49">
        <f>pivot!E47</f>
        <v>1</v>
      </c>
      <c r="F70" s="49">
        <f>pivot!F47</f>
        <v>15</v>
      </c>
      <c r="G70" s="49">
        <f>pivot!G47</f>
        <v>382</v>
      </c>
      <c r="H70" s="49">
        <f>pivot!H47</f>
        <v>1</v>
      </c>
      <c r="I70" s="87">
        <f>pivot!I47</f>
        <v>435</v>
      </c>
      <c r="J70" s="49">
        <f>pivot!J47</f>
        <v>18</v>
      </c>
      <c r="K70" s="49">
        <f>pivot!K47</f>
        <v>77</v>
      </c>
      <c r="L70" s="49">
        <f>pivot!L47</f>
        <v>8</v>
      </c>
      <c r="M70" s="49">
        <f>pivot!M47</f>
        <v>3</v>
      </c>
      <c r="N70" s="49">
        <f>pivot!N47</f>
        <v>37</v>
      </c>
      <c r="O70" s="49">
        <f>pivot!O47</f>
        <v>626</v>
      </c>
      <c r="P70" s="49">
        <f>pivot!P47</f>
        <v>1</v>
      </c>
      <c r="Q70" s="49">
        <f>pivot!Q47</f>
        <v>771</v>
      </c>
    </row>
    <row r="71" spans="1:17" ht="12.75" customHeight="1">
      <c r="A71" s="49" t="str">
        <f>pivot!A48</f>
        <v>DRURY</v>
      </c>
      <c r="B71" s="49">
        <f>pivot!B48</f>
        <v>58</v>
      </c>
      <c r="C71" s="49">
        <f>pivot!C48</f>
        <v>115</v>
      </c>
      <c r="D71" s="49">
        <f>pivot!D48</f>
        <v>24</v>
      </c>
      <c r="E71" s="49">
        <f>pivot!E48</f>
        <v>56</v>
      </c>
      <c r="F71" s="49">
        <f>pivot!F48</f>
        <v>89</v>
      </c>
      <c r="G71" s="49">
        <f>pivot!G48</f>
        <v>3204</v>
      </c>
      <c r="H71" s="49">
        <f>pivot!H48</f>
        <v>0</v>
      </c>
      <c r="I71" s="87">
        <f>pivot!I48</f>
        <v>3546</v>
      </c>
      <c r="J71" s="49">
        <f>pivot!J48</f>
        <v>129</v>
      </c>
      <c r="K71" s="49">
        <f>pivot!K48</f>
        <v>208</v>
      </c>
      <c r="L71" s="49">
        <f>pivot!L48</f>
        <v>34</v>
      </c>
      <c r="M71" s="49">
        <f>pivot!M48</f>
        <v>97</v>
      </c>
      <c r="N71" s="49">
        <f>pivot!N48</f>
        <v>156</v>
      </c>
      <c r="O71" s="49">
        <f>pivot!O48</f>
        <v>4948</v>
      </c>
      <c r="P71" s="49">
        <f>pivot!P48</f>
        <v>0</v>
      </c>
      <c r="Q71" s="49">
        <f>pivot!Q48</f>
        <v>5572</v>
      </c>
    </row>
    <row r="72" spans="1:17" ht="12.75" customHeight="1">
      <c r="A72" s="49" t="str">
        <f>pivot!A49</f>
        <v>EVANGLE</v>
      </c>
      <c r="B72" s="49">
        <f>pivot!B49</f>
        <v>11</v>
      </c>
      <c r="C72" s="49">
        <f>pivot!C49</f>
        <v>30</v>
      </c>
      <c r="D72" s="49">
        <f>pivot!D49</f>
        <v>16</v>
      </c>
      <c r="E72" s="49">
        <f>pivot!E49</f>
        <v>20</v>
      </c>
      <c r="F72" s="49">
        <f>pivot!F49</f>
        <v>44</v>
      </c>
      <c r="G72" s="49">
        <f>pivot!G49</f>
        <v>986</v>
      </c>
      <c r="H72" s="49">
        <f>pivot!H49</f>
        <v>101</v>
      </c>
      <c r="I72" s="87">
        <f>pivot!I49</f>
        <v>1221</v>
      </c>
      <c r="J72" s="49">
        <f>pivot!J49</f>
        <v>13</v>
      </c>
      <c r="K72" s="49">
        <f>pivot!K49</f>
        <v>87</v>
      </c>
      <c r="L72" s="49">
        <f>pivot!L49</f>
        <v>26</v>
      </c>
      <c r="M72" s="49">
        <f>pivot!M49</f>
        <v>31</v>
      </c>
      <c r="N72" s="49">
        <f>pivot!N49</f>
        <v>81</v>
      </c>
      <c r="O72" s="49">
        <f>pivot!O49</f>
        <v>1649</v>
      </c>
      <c r="P72" s="49">
        <f>pivot!P49</f>
        <v>159</v>
      </c>
      <c r="Q72" s="49">
        <f>pivot!Q49</f>
        <v>2072</v>
      </c>
    </row>
    <row r="73" spans="1:17" ht="12.75" customHeight="1">
      <c r="A73" s="49" t="str">
        <f>pivot!A50</f>
        <v>FONTBOONE</v>
      </c>
      <c r="B73" s="49">
        <f>pivot!B50</f>
        <v>50</v>
      </c>
      <c r="C73" s="49">
        <f>pivot!C50</f>
        <v>597</v>
      </c>
      <c r="D73" s="49">
        <f>pivot!D50</f>
        <v>2</v>
      </c>
      <c r="E73" s="49">
        <f>pivot!E50</f>
        <v>13</v>
      </c>
      <c r="F73" s="49">
        <f>pivot!F50</f>
        <v>20</v>
      </c>
      <c r="G73" s="49">
        <f>pivot!G50</f>
        <v>1091</v>
      </c>
      <c r="H73" s="49">
        <f>pivot!H50</f>
        <v>46</v>
      </c>
      <c r="I73" s="87">
        <f>pivot!I50</f>
        <v>1822</v>
      </c>
      <c r="J73" s="49">
        <f>pivot!J50</f>
        <v>110</v>
      </c>
      <c r="K73" s="49">
        <f>pivot!K50</f>
        <v>723</v>
      </c>
      <c r="L73" s="49">
        <f>pivot!L50</f>
        <v>6</v>
      </c>
      <c r="M73" s="49">
        <f>pivot!M50</f>
        <v>20</v>
      </c>
      <c r="N73" s="49">
        <f>pivot!N50</f>
        <v>30</v>
      </c>
      <c r="O73" s="49">
        <f>pivot!O50</f>
        <v>1578</v>
      </c>
      <c r="P73" s="49">
        <f>pivot!P50</f>
        <v>62</v>
      </c>
      <c r="Q73" s="49">
        <f>pivot!Q50</f>
        <v>2532</v>
      </c>
    </row>
    <row r="74" spans="1:17" ht="12.75" customHeight="1">
      <c r="A74" s="49" t="str">
        <f>pivot!A51</f>
        <v>HLG</v>
      </c>
      <c r="B74" s="49">
        <f>pivot!B51</f>
        <v>34</v>
      </c>
      <c r="C74" s="49">
        <f>pivot!C51</f>
        <v>13</v>
      </c>
      <c r="D74" s="49">
        <f>pivot!D51</f>
        <v>2</v>
      </c>
      <c r="E74" s="49">
        <f>pivot!E51</f>
        <v>3</v>
      </c>
      <c r="F74" s="49">
        <f>pivot!F51</f>
        <v>11</v>
      </c>
      <c r="G74" s="49">
        <f>pivot!G51</f>
        <v>700</v>
      </c>
      <c r="H74" s="49">
        <f>pivot!H51</f>
        <v>4</v>
      </c>
      <c r="I74" s="87">
        <f>pivot!I51</f>
        <v>777</v>
      </c>
      <c r="J74" s="49">
        <f>pivot!J51</f>
        <v>93</v>
      </c>
      <c r="K74" s="49">
        <f>pivot!K51</f>
        <v>28</v>
      </c>
      <c r="L74" s="49">
        <f>pivot!L51</f>
        <v>3</v>
      </c>
      <c r="M74" s="49">
        <f>pivot!M51</f>
        <v>5</v>
      </c>
      <c r="N74" s="49">
        <f>pivot!N51</f>
        <v>18</v>
      </c>
      <c r="O74" s="49">
        <f>pivot!O51</f>
        <v>1023</v>
      </c>
      <c r="P74" s="49">
        <f>pivot!P51</f>
        <v>5</v>
      </c>
      <c r="Q74" s="49">
        <f>pivot!Q51</f>
        <v>1191</v>
      </c>
    </row>
    <row r="75" spans="1:17" ht="12.75" customHeight="1">
      <c r="A75" s="49" t="str">
        <f>pivot!A52</f>
        <v>LINDENWOOD</v>
      </c>
      <c r="B75" s="49">
        <f>pivot!B52</f>
        <v>343</v>
      </c>
      <c r="C75" s="49">
        <f>pivot!C52</f>
        <v>1389</v>
      </c>
      <c r="D75" s="49">
        <f>pivot!D52</f>
        <v>17</v>
      </c>
      <c r="E75" s="49">
        <f>pivot!E52</f>
        <v>34</v>
      </c>
      <c r="F75" s="49">
        <f>pivot!F52</f>
        <v>118</v>
      </c>
      <c r="G75" s="49">
        <f>pivot!G52</f>
        <v>3192</v>
      </c>
      <c r="H75" s="49">
        <f>pivot!H52</f>
        <v>1738</v>
      </c>
      <c r="I75" s="87">
        <f>pivot!I52</f>
        <v>6833</v>
      </c>
      <c r="J75" s="49">
        <f>pivot!J52</f>
        <v>947</v>
      </c>
      <c r="K75" s="49">
        <f>pivot!K52</f>
        <v>1832</v>
      </c>
      <c r="L75" s="49">
        <f>pivot!L52</f>
        <v>28</v>
      </c>
      <c r="M75" s="49">
        <f>pivot!M52</f>
        <v>64</v>
      </c>
      <c r="N75" s="49">
        <f>pivot!N52</f>
        <v>241</v>
      </c>
      <c r="O75" s="49">
        <f>pivot!O52</f>
        <v>5467</v>
      </c>
      <c r="P75" s="49">
        <f>pivot!P52</f>
        <v>2763</v>
      </c>
      <c r="Q75" s="49">
        <f>pivot!Q52</f>
        <v>11345</v>
      </c>
    </row>
    <row r="76" spans="1:17" ht="12.75" customHeight="1">
      <c r="A76" s="49" t="str">
        <f>pivot!A53</f>
        <v>MARYVILLE</v>
      </c>
      <c r="B76" s="49">
        <f>pivot!B53</f>
        <v>22</v>
      </c>
      <c r="C76" s="49">
        <f>pivot!C53</f>
        <v>255</v>
      </c>
      <c r="D76" s="49">
        <f>pivot!D53</f>
        <v>11</v>
      </c>
      <c r="E76" s="49">
        <f>pivot!E53</f>
        <v>47</v>
      </c>
      <c r="F76" s="49">
        <f>pivot!F53</f>
        <v>36</v>
      </c>
      <c r="G76" s="49">
        <f>pivot!G53</f>
        <v>2107</v>
      </c>
      <c r="H76" s="49">
        <f>pivot!H53</f>
        <v>272</v>
      </c>
      <c r="I76" s="87">
        <f>pivot!I53</f>
        <v>2765</v>
      </c>
      <c r="J76" s="49">
        <f>pivot!J53</f>
        <v>45</v>
      </c>
      <c r="K76" s="49">
        <f>pivot!K53</f>
        <v>299</v>
      </c>
      <c r="L76" s="49">
        <f>pivot!L53</f>
        <v>13</v>
      </c>
      <c r="M76" s="49">
        <f>pivot!M53</f>
        <v>62</v>
      </c>
      <c r="N76" s="49">
        <f>pivot!N53</f>
        <v>56</v>
      </c>
      <c r="O76" s="49">
        <f>pivot!O53</f>
        <v>2811</v>
      </c>
      <c r="P76" s="49">
        <f>pivot!P53</f>
        <v>369</v>
      </c>
      <c r="Q76" s="49">
        <f>pivot!Q53</f>
        <v>3676</v>
      </c>
    </row>
    <row r="77" spans="1:17" ht="12.75" customHeight="1">
      <c r="A77" s="49" t="str">
        <f>pivot!A54</f>
        <v>MO BAP</v>
      </c>
      <c r="B77" s="49">
        <f>pivot!B54</f>
        <v>19</v>
      </c>
      <c r="C77" s="49">
        <f>pivot!C54</f>
        <v>160</v>
      </c>
      <c r="D77" s="49">
        <f>pivot!D54</f>
        <v>12</v>
      </c>
      <c r="E77" s="49">
        <f>pivot!E54</f>
        <v>20</v>
      </c>
      <c r="F77" s="49">
        <f>pivot!F54</f>
        <v>29</v>
      </c>
      <c r="G77" s="49">
        <f>pivot!G54</f>
        <v>2282</v>
      </c>
      <c r="H77" s="49">
        <f>pivot!H54</f>
        <v>679</v>
      </c>
      <c r="I77" s="87">
        <f>pivot!I54</f>
        <v>3213</v>
      </c>
      <c r="J77" s="49">
        <f>pivot!J54</f>
        <v>52</v>
      </c>
      <c r="K77" s="49">
        <f>pivot!K54</f>
        <v>307</v>
      </c>
      <c r="L77" s="49">
        <f>pivot!L54</f>
        <v>22</v>
      </c>
      <c r="M77" s="49">
        <f>pivot!M54</f>
        <v>31</v>
      </c>
      <c r="N77" s="49">
        <f>pivot!N54</f>
        <v>73</v>
      </c>
      <c r="O77" s="49">
        <f>pivot!O54</f>
        <v>3438</v>
      </c>
      <c r="P77" s="49">
        <f>pivot!P54</f>
        <v>1117</v>
      </c>
      <c r="Q77" s="49">
        <f>pivot!Q54</f>
        <v>5062</v>
      </c>
    </row>
    <row r="78" spans="1:17" ht="12.75" customHeight="1">
      <c r="A78" s="49" t="str">
        <f>pivot!A55</f>
        <v>MO VAL</v>
      </c>
      <c r="B78" s="49">
        <f>pivot!B55</f>
        <v>48</v>
      </c>
      <c r="C78" s="49">
        <f>pivot!C55</f>
        <v>78</v>
      </c>
      <c r="D78" s="49">
        <f>pivot!D55</f>
        <v>3</v>
      </c>
      <c r="E78" s="49">
        <f>pivot!E55</f>
        <v>5</v>
      </c>
      <c r="F78" s="49">
        <f>pivot!F55</f>
        <v>54</v>
      </c>
      <c r="G78" s="49">
        <f>pivot!G55</f>
        <v>623</v>
      </c>
      <c r="H78" s="49">
        <f>pivot!H55</f>
        <v>0</v>
      </c>
      <c r="I78" s="87">
        <f>pivot!I55</f>
        <v>837</v>
      </c>
      <c r="J78" s="49">
        <f>pivot!J55</f>
        <v>141</v>
      </c>
      <c r="K78" s="49">
        <f>pivot!K55</f>
        <v>302</v>
      </c>
      <c r="L78" s="49">
        <f>pivot!L55</f>
        <v>8</v>
      </c>
      <c r="M78" s="49">
        <f>pivot!M55</f>
        <v>8</v>
      </c>
      <c r="N78" s="49">
        <f>pivot!N55</f>
        <v>114</v>
      </c>
      <c r="O78" s="49">
        <f>pivot!O55</f>
        <v>1178</v>
      </c>
      <c r="P78" s="49">
        <f>pivot!P55</f>
        <v>0</v>
      </c>
      <c r="Q78" s="49">
        <f>pivot!Q55</f>
        <v>1790</v>
      </c>
    </row>
    <row r="79" spans="1:17" ht="12.75" customHeight="1">
      <c r="A79" s="49" t="str">
        <f>pivot!A56</f>
        <v>PARK</v>
      </c>
      <c r="B79" s="49">
        <f>pivot!B56</f>
        <v>160</v>
      </c>
      <c r="C79" s="49">
        <f>pivot!C56</f>
        <v>1213</v>
      </c>
      <c r="D79" s="49">
        <f>pivot!D56</f>
        <v>57</v>
      </c>
      <c r="E79" s="49">
        <f>pivot!E56</f>
        <v>141</v>
      </c>
      <c r="F79" s="49">
        <f>pivot!F56</f>
        <v>940</v>
      </c>
      <c r="G79" s="49">
        <f>pivot!G56</f>
        <v>3319</v>
      </c>
      <c r="H79" s="49">
        <f>pivot!H56</f>
        <v>0</v>
      </c>
      <c r="I79" s="87">
        <f>pivot!I56</f>
        <v>6069</v>
      </c>
      <c r="J79" s="49">
        <f>pivot!J56</f>
        <v>353</v>
      </c>
      <c r="K79" s="49">
        <f>pivot!K56</f>
        <v>2312</v>
      </c>
      <c r="L79" s="49">
        <f>pivot!L56</f>
        <v>73</v>
      </c>
      <c r="M79" s="49">
        <f>pivot!M56</f>
        <v>251</v>
      </c>
      <c r="N79" s="49">
        <f>pivot!N56</f>
        <v>1863</v>
      </c>
      <c r="O79" s="49">
        <f>pivot!O56</f>
        <v>6719</v>
      </c>
      <c r="P79" s="49">
        <f>pivot!P56</f>
        <v>0</v>
      </c>
      <c r="Q79" s="49">
        <f>pivot!Q56</f>
        <v>12022</v>
      </c>
    </row>
    <row r="80" spans="1:17" ht="12.75" customHeight="1">
      <c r="A80" s="49" t="str">
        <f>pivot!A57</f>
        <v>ROCKHURST</v>
      </c>
      <c r="B80" s="49">
        <f>pivot!B57</f>
        <v>5</v>
      </c>
      <c r="C80" s="49">
        <f>pivot!C57</f>
        <v>132</v>
      </c>
      <c r="D80" s="49">
        <f>pivot!D57</f>
        <v>10</v>
      </c>
      <c r="E80" s="49">
        <f>pivot!E57</f>
        <v>46</v>
      </c>
      <c r="F80" s="49">
        <f>pivot!F57</f>
        <v>92</v>
      </c>
      <c r="G80" s="49">
        <f>pivot!G57</f>
        <v>1340</v>
      </c>
      <c r="H80" s="49">
        <f>pivot!H57</f>
        <v>149</v>
      </c>
      <c r="I80" s="87">
        <f>pivot!I57</f>
        <v>1782</v>
      </c>
      <c r="J80" s="49">
        <f>pivot!J57</f>
        <v>14</v>
      </c>
      <c r="K80" s="49">
        <f>pivot!K57</f>
        <v>188</v>
      </c>
      <c r="L80" s="49">
        <f>pivot!L57</f>
        <v>14</v>
      </c>
      <c r="M80" s="49">
        <f>pivot!M57</f>
        <v>80</v>
      </c>
      <c r="N80" s="49">
        <f>pivot!N57</f>
        <v>147</v>
      </c>
      <c r="O80" s="49">
        <f>pivot!O57</f>
        <v>2204</v>
      </c>
      <c r="P80" s="49">
        <f>pivot!P57</f>
        <v>237</v>
      </c>
      <c r="Q80" s="49">
        <f>pivot!Q57</f>
        <v>2895</v>
      </c>
    </row>
    <row r="81" spans="1:17" ht="12.75" customHeight="1">
      <c r="A81" s="49" t="str">
        <f>pivot!A58</f>
        <v>SBU</v>
      </c>
      <c r="B81" s="49">
        <f>pivot!B58</f>
        <v>0</v>
      </c>
      <c r="C81" s="49">
        <f>pivot!C58</f>
        <v>46</v>
      </c>
      <c r="D81" s="49">
        <f>pivot!D58</f>
        <v>28</v>
      </c>
      <c r="E81" s="49">
        <f>pivot!E58</f>
        <v>20</v>
      </c>
      <c r="F81" s="49">
        <f>pivot!F58</f>
        <v>31</v>
      </c>
      <c r="G81" s="49">
        <f>pivot!G58</f>
        <v>1982</v>
      </c>
      <c r="H81" s="49">
        <f>pivot!H58</f>
        <v>265</v>
      </c>
      <c r="I81" s="87">
        <f>pivot!I58</f>
        <v>2377</v>
      </c>
      <c r="J81" s="49">
        <f>pivot!J58</f>
        <v>0</v>
      </c>
      <c r="K81" s="49">
        <f>pivot!K58</f>
        <v>149</v>
      </c>
      <c r="L81" s="49">
        <f>pivot!L58</f>
        <v>38</v>
      </c>
      <c r="M81" s="49">
        <f>pivot!M58</f>
        <v>28</v>
      </c>
      <c r="N81" s="49">
        <f>pivot!N58</f>
        <v>54</v>
      </c>
      <c r="O81" s="49">
        <f>pivot!O58</f>
        <v>2964</v>
      </c>
      <c r="P81" s="49">
        <f>pivot!P58</f>
        <v>425</v>
      </c>
      <c r="Q81" s="49">
        <f>pivot!Q58</f>
        <v>3669</v>
      </c>
    </row>
    <row r="82" spans="1:17" ht="12.75" customHeight="1">
      <c r="A82" s="49" t="str">
        <f>pivot!A59</f>
        <v>SLU</v>
      </c>
      <c r="B82" s="49">
        <f>pivot!B59</f>
        <v>472</v>
      </c>
      <c r="C82" s="49">
        <f>pivot!C59</f>
        <v>814</v>
      </c>
      <c r="D82" s="49">
        <f>pivot!D59</f>
        <v>27</v>
      </c>
      <c r="E82" s="49">
        <f>pivot!E59</f>
        <v>513</v>
      </c>
      <c r="F82" s="49">
        <f>pivot!F59</f>
        <v>272</v>
      </c>
      <c r="G82" s="49">
        <f>pivot!G59</f>
        <v>7451</v>
      </c>
      <c r="H82" s="49">
        <f>pivot!H59</f>
        <v>722</v>
      </c>
      <c r="I82" s="87">
        <f>pivot!I59</f>
        <v>10474</v>
      </c>
      <c r="J82" s="49">
        <f>pivot!J59</f>
        <v>1017</v>
      </c>
      <c r="K82" s="49">
        <f>pivot!K59</f>
        <v>1121</v>
      </c>
      <c r="L82" s="49">
        <f>pivot!L59</f>
        <v>40</v>
      </c>
      <c r="M82" s="49">
        <f>pivot!M59</f>
        <v>984</v>
      </c>
      <c r="N82" s="49">
        <f>pivot!N59</f>
        <v>485</v>
      </c>
      <c r="O82" s="49">
        <f>pivot!O59</f>
        <v>12390</v>
      </c>
      <c r="P82" s="49">
        <f>pivot!P59</f>
        <v>1342</v>
      </c>
      <c r="Q82" s="49">
        <f>pivot!Q59</f>
        <v>17709</v>
      </c>
    </row>
    <row r="83" spans="1:17" ht="12.75" customHeight="1">
      <c r="A83" s="49" t="str">
        <f>pivot!A60</f>
        <v>STEPHENS</v>
      </c>
      <c r="B83" s="49">
        <f>pivot!B60</f>
        <v>2</v>
      </c>
      <c r="C83" s="49">
        <f>pivot!C60</f>
        <v>144</v>
      </c>
      <c r="D83" s="49">
        <f>pivot!D60</f>
        <v>11</v>
      </c>
      <c r="E83" s="49">
        <f>pivot!E60</f>
        <v>15</v>
      </c>
      <c r="F83" s="49">
        <f>pivot!F60</f>
        <v>27</v>
      </c>
      <c r="G83" s="49">
        <f>pivot!G60</f>
        <v>840</v>
      </c>
      <c r="H83" s="49">
        <f>pivot!H60</f>
        <v>1</v>
      </c>
      <c r="I83" s="87">
        <f>pivot!I60</f>
        <v>1061</v>
      </c>
      <c r="J83" s="49">
        <f>pivot!J60</f>
        <v>2</v>
      </c>
      <c r="K83" s="49">
        <f>pivot!K60</f>
        <v>150</v>
      </c>
      <c r="L83" s="49">
        <f>pivot!L60</f>
        <v>11</v>
      </c>
      <c r="M83" s="49">
        <f>pivot!M60</f>
        <v>16</v>
      </c>
      <c r="N83" s="49">
        <f>pivot!N60</f>
        <v>30</v>
      </c>
      <c r="O83" s="49">
        <f>pivot!O60</f>
        <v>892</v>
      </c>
      <c r="P83" s="49">
        <f>pivot!P60</f>
        <v>1</v>
      </c>
      <c r="Q83" s="49">
        <f>pivot!Q60</f>
        <v>1123</v>
      </c>
    </row>
    <row r="84" spans="1:17" ht="12.75" customHeight="1">
      <c r="A84" s="49" t="str">
        <f>pivot!A61</f>
        <v>WEBSTER</v>
      </c>
      <c r="B84" s="49">
        <f>pivot!B61</f>
        <v>91</v>
      </c>
      <c r="C84" s="49">
        <f>pivot!C61</f>
        <v>4031</v>
      </c>
      <c r="D84" s="49">
        <f>pivot!D61</f>
        <v>38</v>
      </c>
      <c r="E84" s="49">
        <f>pivot!E61</f>
        <v>233</v>
      </c>
      <c r="F84" s="49">
        <f>pivot!F61</f>
        <v>530</v>
      </c>
      <c r="G84" s="49">
        <f>pivot!G61</f>
        <v>4353</v>
      </c>
      <c r="H84" s="49">
        <f>pivot!H61</f>
        <v>2007</v>
      </c>
      <c r="I84" s="87">
        <f>pivot!I61</f>
        <v>11295</v>
      </c>
      <c r="J84" s="49">
        <f>pivot!J61</f>
        <v>181</v>
      </c>
      <c r="K84" s="49">
        <f>pivot!K61</f>
        <v>5703</v>
      </c>
      <c r="L84" s="49">
        <f>pivot!L61</f>
        <v>81</v>
      </c>
      <c r="M84" s="49">
        <f>pivot!M61</f>
        <v>475</v>
      </c>
      <c r="N84" s="49">
        <f>pivot!N61</f>
        <v>954</v>
      </c>
      <c r="O84" s="49">
        <f>pivot!O61</f>
        <v>8258</v>
      </c>
      <c r="P84" s="49">
        <f>pivot!P61</f>
        <v>3666</v>
      </c>
      <c r="Q84" s="49">
        <f>pivot!Q61</f>
        <v>19342</v>
      </c>
    </row>
    <row r="85" spans="1:17" ht="12.75" customHeight="1">
      <c r="A85" s="49" t="str">
        <f>pivot!A62</f>
        <v>WESTMINSTER</v>
      </c>
      <c r="B85" s="49">
        <f>pivot!B62</f>
        <v>89</v>
      </c>
      <c r="C85" s="49">
        <f>pivot!C62</f>
        <v>18</v>
      </c>
      <c r="D85" s="49">
        <f>pivot!D62</f>
        <v>13</v>
      </c>
      <c r="E85" s="49">
        <f>pivot!E62</f>
        <v>8</v>
      </c>
      <c r="F85" s="49">
        <f>pivot!F62</f>
        <v>13</v>
      </c>
      <c r="G85" s="49">
        <f>pivot!G62</f>
        <v>366</v>
      </c>
      <c r="H85" s="49">
        <f>pivot!H62</f>
        <v>12</v>
      </c>
      <c r="I85" s="87">
        <f>pivot!I62</f>
        <v>520</v>
      </c>
      <c r="J85" s="49">
        <f>pivot!J62</f>
        <v>170</v>
      </c>
      <c r="K85" s="49">
        <f>pivot!K62</f>
        <v>88</v>
      </c>
      <c r="L85" s="49">
        <f>pivot!L62</f>
        <v>28</v>
      </c>
      <c r="M85" s="49">
        <f>pivot!M62</f>
        <v>15</v>
      </c>
      <c r="N85" s="49">
        <f>pivot!N62</f>
        <v>29</v>
      </c>
      <c r="O85" s="49">
        <f>pivot!O62</f>
        <v>802</v>
      </c>
      <c r="P85" s="49">
        <f>pivot!P62</f>
        <v>30</v>
      </c>
      <c r="Q85" s="49">
        <f>pivot!Q62</f>
        <v>1167</v>
      </c>
    </row>
    <row r="86" spans="1:17" ht="12.75" customHeight="1">
      <c r="A86" s="49" t="str">
        <f>pivot!A63</f>
        <v>WM JEWELL</v>
      </c>
      <c r="B86" s="49">
        <f>pivot!B63</f>
        <v>15</v>
      </c>
      <c r="C86" s="49">
        <f>pivot!C63</f>
        <v>16</v>
      </c>
      <c r="D86" s="49">
        <f>pivot!D63</f>
        <v>3</v>
      </c>
      <c r="E86" s="49">
        <f>pivot!E63</f>
        <v>12</v>
      </c>
      <c r="F86" s="49">
        <f>pivot!F63</f>
        <v>19</v>
      </c>
      <c r="G86" s="49">
        <f>pivot!G63</f>
        <v>541</v>
      </c>
      <c r="H86" s="49">
        <f>pivot!H63</f>
        <v>14</v>
      </c>
      <c r="I86" s="87">
        <f>pivot!I63</f>
        <v>634</v>
      </c>
      <c r="J86" s="49">
        <f>pivot!J63</f>
        <v>25</v>
      </c>
      <c r="K86" s="49">
        <f>pivot!K63</f>
        <v>36</v>
      </c>
      <c r="L86" s="49">
        <f>pivot!L63</f>
        <v>8</v>
      </c>
      <c r="M86" s="49">
        <f>pivot!M63</f>
        <v>15</v>
      </c>
      <c r="N86" s="49">
        <f>pivot!N63</f>
        <v>40</v>
      </c>
      <c r="O86" s="49">
        <f>pivot!O63</f>
        <v>893</v>
      </c>
      <c r="P86" s="49">
        <f>pivot!P63</f>
        <v>22</v>
      </c>
      <c r="Q86" s="49">
        <f>pivot!Q63</f>
        <v>1060</v>
      </c>
    </row>
    <row r="87" spans="1:17" ht="12.75" customHeight="1">
      <c r="A87" s="49" t="str">
        <f>pivot!A64</f>
        <v>WM WOODS</v>
      </c>
      <c r="B87" s="49">
        <f>pivot!B64</f>
        <v>7</v>
      </c>
      <c r="C87" s="49">
        <f>pivot!C64</f>
        <v>48</v>
      </c>
      <c r="D87" s="49">
        <f>pivot!D64</f>
        <v>7</v>
      </c>
      <c r="E87" s="49">
        <f>pivot!E64</f>
        <v>12</v>
      </c>
      <c r="F87" s="49">
        <f>pivot!F64</f>
        <v>13</v>
      </c>
      <c r="G87" s="49">
        <f>pivot!G64</f>
        <v>1270</v>
      </c>
      <c r="H87" s="49">
        <f>pivot!H64</f>
        <v>125</v>
      </c>
      <c r="I87" s="87">
        <f>pivot!I64</f>
        <v>1508</v>
      </c>
      <c r="J87" s="49">
        <f>pivot!J64</f>
        <v>23</v>
      </c>
      <c r="K87" s="49">
        <f>pivot!K64</f>
        <v>90</v>
      </c>
      <c r="L87" s="49">
        <f>pivot!L64</f>
        <v>9</v>
      </c>
      <c r="M87" s="49">
        <f>pivot!M64</f>
        <v>15</v>
      </c>
      <c r="N87" s="49">
        <f>pivot!N64</f>
        <v>20</v>
      </c>
      <c r="O87" s="49">
        <f>pivot!O64</f>
        <v>1789</v>
      </c>
      <c r="P87" s="49">
        <f>pivot!P64</f>
        <v>203</v>
      </c>
      <c r="Q87" s="49">
        <f>pivot!Q64</f>
        <v>2185</v>
      </c>
    </row>
    <row r="88" spans="1:17" ht="12.75" customHeight="1">
      <c r="A88" s="49" t="str">
        <f>pivot!A65</f>
        <v>WUSTL</v>
      </c>
      <c r="B88" s="49">
        <f>pivot!B65</f>
        <v>848</v>
      </c>
      <c r="C88" s="49">
        <f>pivot!C65</f>
        <v>530</v>
      </c>
      <c r="D88" s="49">
        <f>pivot!D65</f>
        <v>18</v>
      </c>
      <c r="E88" s="49">
        <f>pivot!E65</f>
        <v>746</v>
      </c>
      <c r="F88" s="49">
        <f>pivot!F65</f>
        <v>280</v>
      </c>
      <c r="G88" s="49">
        <f>pivot!G65</f>
        <v>3957</v>
      </c>
      <c r="H88" s="49">
        <f>pivot!H65</f>
        <v>471</v>
      </c>
      <c r="I88" s="87">
        <f>pivot!I65</f>
        <v>7024</v>
      </c>
      <c r="J88" s="49">
        <f>pivot!J65</f>
        <v>1876</v>
      </c>
      <c r="K88" s="49">
        <f>pivot!K65</f>
        <v>822</v>
      </c>
      <c r="L88" s="49">
        <f>pivot!L65</f>
        <v>33</v>
      </c>
      <c r="M88" s="49">
        <f>pivot!M65</f>
        <v>1581</v>
      </c>
      <c r="N88" s="49">
        <f>pivot!N65</f>
        <v>503</v>
      </c>
      <c r="O88" s="49">
        <f>pivot!O65</f>
        <v>7707</v>
      </c>
      <c r="P88" s="49">
        <f>pivot!P65</f>
        <v>980</v>
      </c>
      <c r="Q88" s="49">
        <f>pivot!Q65</f>
        <v>13820</v>
      </c>
    </row>
    <row r="89" spans="1:17" ht="12.75" customHeight="1">
      <c r="A89" s="50" t="s">
        <v>23</v>
      </c>
      <c r="B89" s="50">
        <f t="shared" ref="B89:Q89" si="3">SUM(B65:B88)</f>
        <v>2447</v>
      </c>
      <c r="C89" s="50">
        <f t="shared" si="3"/>
        <v>12070</v>
      </c>
      <c r="D89" s="50">
        <f t="shared" si="3"/>
        <v>413</v>
      </c>
      <c r="E89" s="50">
        <f t="shared" si="3"/>
        <v>2102</v>
      </c>
      <c r="F89" s="50">
        <f t="shared" si="3"/>
        <v>3148</v>
      </c>
      <c r="G89" s="50">
        <f t="shared" si="3"/>
        <v>49509</v>
      </c>
      <c r="H89" s="50">
        <f t="shared" si="3"/>
        <v>8858</v>
      </c>
      <c r="I89" s="62">
        <f t="shared" si="3"/>
        <v>79436</v>
      </c>
      <c r="J89" s="68">
        <f t="shared" si="3"/>
        <v>5610</v>
      </c>
      <c r="K89" s="50">
        <f t="shared" si="3"/>
        <v>18157</v>
      </c>
      <c r="L89" s="50">
        <f t="shared" si="3"/>
        <v>674</v>
      </c>
      <c r="M89" s="50">
        <f t="shared" si="3"/>
        <v>4070</v>
      </c>
      <c r="N89" s="50">
        <f t="shared" si="3"/>
        <v>5901</v>
      </c>
      <c r="O89" s="50">
        <f t="shared" si="3"/>
        <v>82852</v>
      </c>
      <c r="P89" s="50">
        <f t="shared" si="3"/>
        <v>15013</v>
      </c>
      <c r="Q89" s="50">
        <f t="shared" si="3"/>
        <v>133817</v>
      </c>
    </row>
    <row r="90" spans="1:17" ht="12.75" customHeight="1">
      <c r="I90" s="62"/>
      <c r="J90" s="68"/>
    </row>
    <row r="91" spans="1:17" ht="48" customHeight="1">
      <c r="A91" s="67" t="s">
        <v>64</v>
      </c>
      <c r="I91" s="62"/>
      <c r="J91" s="68"/>
    </row>
    <row r="92" spans="1:17" ht="12.75" customHeight="1">
      <c r="A92" s="71"/>
      <c r="C92" s="68"/>
      <c r="D92" s="68"/>
      <c r="E92" s="68"/>
      <c r="H92" s="68"/>
      <c r="I92" s="62"/>
      <c r="J92" s="68"/>
      <c r="K92" s="68"/>
      <c r="L92" s="68"/>
      <c r="M92" s="68"/>
    </row>
    <row r="93" spans="1:17" ht="12.75" customHeight="1">
      <c r="A93" s="49" t="str">
        <f>pivot!A67</f>
        <v>COTTEY</v>
      </c>
      <c r="B93" s="49">
        <f>pivot!B67</f>
        <v>34</v>
      </c>
      <c r="C93" s="49">
        <f>pivot!C67</f>
        <v>17</v>
      </c>
      <c r="D93" s="49">
        <f>pivot!D67</f>
        <v>3</v>
      </c>
      <c r="E93" s="49">
        <f>pivot!E67</f>
        <v>4</v>
      </c>
      <c r="F93" s="49">
        <f>pivot!F67</f>
        <v>23</v>
      </c>
      <c r="G93" s="49">
        <f>pivot!G67</f>
        <v>220</v>
      </c>
      <c r="H93" s="49">
        <f>pivot!H67</f>
        <v>5</v>
      </c>
      <c r="I93" s="87">
        <f>pivot!I67</f>
        <v>307</v>
      </c>
      <c r="J93" s="49">
        <f>pivot!J67</f>
        <v>34</v>
      </c>
      <c r="K93" s="49">
        <f>pivot!K67</f>
        <v>17</v>
      </c>
      <c r="L93" s="49">
        <f>pivot!L67</f>
        <v>3</v>
      </c>
      <c r="M93" s="49">
        <f>pivot!M67</f>
        <v>4</v>
      </c>
      <c r="N93" s="49">
        <f>pivot!N67</f>
        <v>23</v>
      </c>
      <c r="O93" s="49">
        <f>pivot!O67</f>
        <v>220</v>
      </c>
      <c r="P93" s="49">
        <f>pivot!P67</f>
        <v>5</v>
      </c>
      <c r="Q93" s="49">
        <f>pivot!Q67</f>
        <v>307</v>
      </c>
    </row>
    <row r="94" spans="1:17" ht="12.75" customHeight="1">
      <c r="A94" s="49" t="str">
        <f>pivot!A68</f>
        <v>WENTWORTH</v>
      </c>
      <c r="B94" s="49">
        <f>pivot!B68</f>
        <v>2</v>
      </c>
      <c r="C94" s="49">
        <f>pivot!C68</f>
        <v>6</v>
      </c>
      <c r="D94" s="49">
        <f>pivot!D68</f>
        <v>3</v>
      </c>
      <c r="E94" s="49">
        <f>pivot!E68</f>
        <v>3</v>
      </c>
      <c r="F94" s="49">
        <f>pivot!F68</f>
        <v>6</v>
      </c>
      <c r="G94" s="49">
        <f>pivot!G68</f>
        <v>485</v>
      </c>
      <c r="H94" s="49">
        <f>pivot!H68</f>
        <v>2</v>
      </c>
      <c r="I94" s="87">
        <f>pivot!I68</f>
        <v>521</v>
      </c>
      <c r="J94" s="49">
        <f>pivot!J68</f>
        <v>15</v>
      </c>
      <c r="K94" s="49">
        <f>pivot!K68</f>
        <v>15</v>
      </c>
      <c r="L94" s="49">
        <f>pivot!L68</f>
        <v>4</v>
      </c>
      <c r="M94" s="49">
        <f>pivot!M68</f>
        <v>10</v>
      </c>
      <c r="N94" s="49">
        <f>pivot!N68</f>
        <v>18</v>
      </c>
      <c r="O94" s="49">
        <f>pivot!O68</f>
        <v>843</v>
      </c>
      <c r="P94" s="49">
        <f>pivot!P68</f>
        <v>9</v>
      </c>
      <c r="Q94" s="49">
        <f>pivot!Q68</f>
        <v>939</v>
      </c>
    </row>
    <row r="95" spans="1:17" ht="12.75" customHeight="1">
      <c r="A95" s="50" t="s">
        <v>23</v>
      </c>
      <c r="B95" s="50">
        <f t="shared" ref="B95:H95" si="4">SUM(B93:B94)</f>
        <v>36</v>
      </c>
      <c r="C95" s="50">
        <f t="shared" si="4"/>
        <v>23</v>
      </c>
      <c r="D95" s="50">
        <f t="shared" si="4"/>
        <v>6</v>
      </c>
      <c r="E95" s="50">
        <f t="shared" si="4"/>
        <v>7</v>
      </c>
      <c r="F95" s="50">
        <f t="shared" si="4"/>
        <v>29</v>
      </c>
      <c r="G95" s="50">
        <f t="shared" si="4"/>
        <v>705</v>
      </c>
      <c r="H95" s="50">
        <f t="shared" si="4"/>
        <v>7</v>
      </c>
      <c r="I95" s="62">
        <f>SUM(B95:H95)</f>
        <v>813</v>
      </c>
      <c r="J95" s="68">
        <f t="shared" ref="J95:Q95" si="5">SUM(J93:J94)</f>
        <v>49</v>
      </c>
      <c r="K95" s="50">
        <f t="shared" si="5"/>
        <v>32</v>
      </c>
      <c r="L95" s="50">
        <f t="shared" si="5"/>
        <v>7</v>
      </c>
      <c r="M95" s="50">
        <f t="shared" si="5"/>
        <v>14</v>
      </c>
      <c r="N95" s="50">
        <f t="shared" si="5"/>
        <v>41</v>
      </c>
      <c r="O95" s="50">
        <f t="shared" si="5"/>
        <v>1063</v>
      </c>
      <c r="P95" s="50">
        <f t="shared" si="5"/>
        <v>14</v>
      </c>
      <c r="Q95" s="50">
        <f t="shared" si="5"/>
        <v>1246</v>
      </c>
    </row>
    <row r="96" spans="1:17" ht="12.75" customHeight="1">
      <c r="I96" s="62"/>
      <c r="J96" s="68"/>
    </row>
    <row r="97" spans="1:17" ht="24" customHeight="1">
      <c r="A97" s="71" t="s">
        <v>67</v>
      </c>
      <c r="B97" s="50">
        <f t="shared" ref="B97:Q97" si="6">SUM(B89+B95)</f>
        <v>2483</v>
      </c>
      <c r="C97" s="50">
        <f t="shared" si="6"/>
        <v>12093</v>
      </c>
      <c r="D97" s="50">
        <f t="shared" si="6"/>
        <v>419</v>
      </c>
      <c r="E97" s="50">
        <f t="shared" si="6"/>
        <v>2109</v>
      </c>
      <c r="F97" s="50">
        <f t="shared" si="6"/>
        <v>3177</v>
      </c>
      <c r="G97" s="50">
        <f t="shared" si="6"/>
        <v>50214</v>
      </c>
      <c r="H97" s="50">
        <f t="shared" si="6"/>
        <v>8865</v>
      </c>
      <c r="I97" s="62">
        <f t="shared" si="6"/>
        <v>80249</v>
      </c>
      <c r="J97" s="68">
        <f t="shared" si="6"/>
        <v>5659</v>
      </c>
      <c r="K97" s="50">
        <f t="shared" si="6"/>
        <v>18189</v>
      </c>
      <c r="L97" s="50">
        <f t="shared" si="6"/>
        <v>681</v>
      </c>
      <c r="M97" s="50">
        <f t="shared" si="6"/>
        <v>4084</v>
      </c>
      <c r="N97" s="50">
        <f t="shared" si="6"/>
        <v>5942</v>
      </c>
      <c r="O97" s="50">
        <f t="shared" si="6"/>
        <v>83915</v>
      </c>
      <c r="P97" s="50">
        <f t="shared" si="6"/>
        <v>15027</v>
      </c>
      <c r="Q97" s="50">
        <f t="shared" si="6"/>
        <v>135063</v>
      </c>
    </row>
    <row r="98" spans="1:17" ht="12.75" customHeight="1">
      <c r="I98" s="62"/>
      <c r="J98" s="68"/>
    </row>
    <row r="99" spans="1:17" ht="12.75" customHeight="1" thickBot="1">
      <c r="A99" s="69" t="s">
        <v>68</v>
      </c>
      <c r="B99" s="69">
        <f t="shared" ref="B99:Q99" si="7">SUM(B52+B97)</f>
        <v>5920</v>
      </c>
      <c r="C99" s="69">
        <f t="shared" si="7"/>
        <v>30522</v>
      </c>
      <c r="D99" s="69">
        <f t="shared" si="7"/>
        <v>1318</v>
      </c>
      <c r="E99" s="69">
        <f t="shared" si="7"/>
        <v>4723</v>
      </c>
      <c r="F99" s="69">
        <f t="shared" si="7"/>
        <v>7048</v>
      </c>
      <c r="G99" s="69">
        <f t="shared" si="7"/>
        <v>159144</v>
      </c>
      <c r="H99" s="69">
        <f t="shared" si="7"/>
        <v>14891</v>
      </c>
      <c r="I99" s="70">
        <f t="shared" si="7"/>
        <v>225794</v>
      </c>
      <c r="J99" s="69">
        <f t="shared" si="7"/>
        <v>13363</v>
      </c>
      <c r="K99" s="69">
        <f t="shared" si="7"/>
        <v>47096</v>
      </c>
      <c r="L99" s="69">
        <f t="shared" si="7"/>
        <v>2242</v>
      </c>
      <c r="M99" s="69">
        <f t="shared" si="7"/>
        <v>8902</v>
      </c>
      <c r="N99" s="69">
        <f t="shared" si="7"/>
        <v>12686</v>
      </c>
      <c r="O99" s="69">
        <f t="shared" si="7"/>
        <v>275691</v>
      </c>
      <c r="P99" s="69">
        <f t="shared" si="7"/>
        <v>25983</v>
      </c>
      <c r="Q99" s="69">
        <f t="shared" si="7"/>
        <v>391182</v>
      </c>
    </row>
    <row r="100" spans="1:17" ht="12.75" customHeight="1" thickTop="1">
      <c r="A100" s="50" t="s">
        <v>69</v>
      </c>
      <c r="J100" s="68"/>
    </row>
    <row r="101" spans="1:17" ht="12.75" customHeight="1">
      <c r="A101" s="50" t="s">
        <v>40</v>
      </c>
      <c r="J101" s="68"/>
    </row>
    <row r="102" spans="1:17" ht="12.75" customHeight="1">
      <c r="J102" s="68"/>
    </row>
    <row r="103" spans="1:17" ht="12.75" customHeight="1">
      <c r="J103" s="68"/>
    </row>
    <row r="104" spans="1:17" ht="12.75" customHeight="1">
      <c r="J104" s="68"/>
    </row>
    <row r="105" spans="1:17" ht="12.75" customHeight="1">
      <c r="J105" s="68"/>
    </row>
    <row r="106" spans="1:17" ht="12.75" customHeight="1">
      <c r="J106" s="68"/>
    </row>
    <row r="107" spans="1:17" ht="12.75" customHeight="1">
      <c r="J107" s="68"/>
    </row>
    <row r="108" spans="1:17">
      <c r="J108" s="68"/>
    </row>
    <row r="109" spans="1:17">
      <c r="J109" s="68"/>
    </row>
  </sheetData>
  <mergeCells count="1">
    <mergeCell ref="A56:H56"/>
  </mergeCells>
  <phoneticPr fontId="3" type="noConversion"/>
  <pageMargins left="0.5" right="0.25" top="0.7" bottom="0.5" header="0.69" footer="0.5"/>
  <pageSetup scale="65" orientation="portrait" r:id="rId1"/>
  <headerFooter alignWithMargins="0"/>
  <rowBreaks count="1" manualBreakCount="1">
    <brk id="5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T123"/>
  <sheetViews>
    <sheetView showOutlineSymbols="0" topLeftCell="A43" zoomScaleNormal="100" workbookViewId="0">
      <selection activeCell="C75" sqref="C75"/>
    </sheetView>
  </sheetViews>
  <sheetFormatPr defaultColWidth="15.796875" defaultRowHeight="11.25"/>
  <cols>
    <col min="1" max="1" width="47.796875" style="6" customWidth="1"/>
    <col min="2" max="2" width="8.796875" style="6" customWidth="1"/>
    <col min="3" max="3" width="11" style="6" customWidth="1"/>
    <col min="4" max="7" width="8.796875" style="6" customWidth="1"/>
    <col min="8" max="8" width="11" style="6" customWidth="1"/>
    <col min="9" max="10" width="8.796875" style="6" customWidth="1"/>
    <col min="11" max="11" width="11" style="6" customWidth="1"/>
    <col min="12" max="15" width="8.796875" style="6" customWidth="1"/>
    <col min="16" max="16" width="11" style="6" customWidth="1"/>
    <col min="17" max="17" width="8.796875" style="6" customWidth="1"/>
    <col min="18" max="228" width="15.796875" style="6" customWidth="1"/>
    <col min="229" max="16384" width="15.796875" style="7"/>
  </cols>
  <sheetData>
    <row r="1" spans="1:17" ht="12.75" customHeight="1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1" t="s">
        <v>84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"/>
    </row>
    <row r="3" spans="1:17" ht="12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"/>
    </row>
    <row r="4" spans="1:17" ht="12.75" customHeight="1" thickTop="1">
      <c r="A4" s="9"/>
      <c r="B4" s="10" t="s">
        <v>0</v>
      </c>
      <c r="C4" s="10"/>
      <c r="D4" s="10"/>
      <c r="E4" s="10"/>
      <c r="F4" s="10"/>
      <c r="G4" s="10"/>
      <c r="H4" s="10"/>
      <c r="I4" s="11"/>
      <c r="J4" s="10" t="s">
        <v>1</v>
      </c>
      <c r="K4" s="10"/>
      <c r="L4" s="10"/>
      <c r="M4" s="10"/>
      <c r="N4" s="10"/>
      <c r="O4" s="10"/>
      <c r="P4" s="10"/>
      <c r="Q4" s="12"/>
    </row>
    <row r="5" spans="1:17" ht="12.75" customHeight="1">
      <c r="A5" s="1"/>
      <c r="B5" s="13" t="s">
        <v>2</v>
      </c>
      <c r="C5" s="14"/>
      <c r="D5" s="14"/>
      <c r="E5" s="14"/>
      <c r="F5" s="14"/>
      <c r="G5" s="14"/>
      <c r="H5" s="14"/>
      <c r="I5" s="15"/>
      <c r="J5" s="16" t="s">
        <v>2</v>
      </c>
      <c r="K5" s="14"/>
      <c r="L5" s="14"/>
      <c r="M5" s="14"/>
      <c r="N5" s="14"/>
      <c r="O5" s="14"/>
      <c r="P5" s="14"/>
      <c r="Q5" s="17"/>
    </row>
    <row r="6" spans="1:17" ht="12.75" customHeight="1">
      <c r="A6" s="1"/>
      <c r="B6" s="13" t="s">
        <v>3</v>
      </c>
      <c r="C6" s="13" t="s">
        <v>4</v>
      </c>
      <c r="D6" s="13" t="s">
        <v>5</v>
      </c>
      <c r="E6" s="1"/>
      <c r="F6" s="1"/>
      <c r="G6" s="1"/>
      <c r="H6" s="1"/>
      <c r="I6" s="18"/>
      <c r="J6" s="16" t="s">
        <v>3</v>
      </c>
      <c r="K6" s="13" t="s">
        <v>4</v>
      </c>
      <c r="L6" s="13" t="s">
        <v>5</v>
      </c>
      <c r="M6" s="1"/>
      <c r="N6" s="1"/>
      <c r="O6" s="1"/>
      <c r="P6" s="1"/>
      <c r="Q6" s="1"/>
    </row>
    <row r="7" spans="1:17" ht="12.75" customHeight="1">
      <c r="A7" s="1"/>
      <c r="B7" s="19" t="s">
        <v>6</v>
      </c>
      <c r="C7" s="19" t="s">
        <v>5</v>
      </c>
      <c r="D7" s="19" t="s">
        <v>7</v>
      </c>
      <c r="E7" s="19" t="s">
        <v>8</v>
      </c>
      <c r="F7" s="19" t="s">
        <v>9</v>
      </c>
      <c r="G7" s="19" t="s">
        <v>10</v>
      </c>
      <c r="H7" s="19" t="s">
        <v>11</v>
      </c>
      <c r="I7" s="20" t="s">
        <v>1</v>
      </c>
      <c r="J7" s="21" t="s">
        <v>6</v>
      </c>
      <c r="K7" s="19" t="s">
        <v>5</v>
      </c>
      <c r="L7" s="19" t="s">
        <v>7</v>
      </c>
      <c r="M7" s="19" t="s">
        <v>8</v>
      </c>
      <c r="N7" s="19" t="s">
        <v>9</v>
      </c>
      <c r="O7" s="19" t="s">
        <v>10</v>
      </c>
      <c r="P7" s="19" t="s">
        <v>11</v>
      </c>
      <c r="Q7" s="19" t="s">
        <v>1</v>
      </c>
    </row>
    <row r="8" spans="1:17" ht="12.75" customHeight="1">
      <c r="A8" s="22"/>
      <c r="B8" s="22"/>
      <c r="C8" s="22"/>
      <c r="D8" s="22"/>
      <c r="E8" s="22"/>
      <c r="F8" s="22"/>
      <c r="G8" s="22"/>
      <c r="H8" s="22"/>
      <c r="I8" s="23"/>
      <c r="J8" s="22"/>
      <c r="K8" s="22"/>
      <c r="L8" s="22"/>
      <c r="M8" s="22"/>
      <c r="N8" s="22"/>
      <c r="O8" s="22"/>
      <c r="P8" s="22"/>
      <c r="Q8" s="24"/>
    </row>
    <row r="9" spans="1:17" ht="37.5" customHeight="1">
      <c r="A9" s="25" t="s">
        <v>12</v>
      </c>
      <c r="B9" s="1"/>
      <c r="C9" s="1"/>
      <c r="D9" s="1"/>
      <c r="E9" s="1"/>
      <c r="F9" s="1"/>
      <c r="G9" s="1"/>
      <c r="H9" s="1"/>
      <c r="I9" s="18"/>
      <c r="J9" s="26"/>
      <c r="K9" s="1"/>
      <c r="L9" s="1"/>
      <c r="M9" s="1"/>
      <c r="N9" s="1"/>
      <c r="O9" s="1"/>
      <c r="P9" s="5"/>
      <c r="Q9" s="27"/>
    </row>
    <row r="10" spans="1:17" ht="12.75" customHeight="1">
      <c r="A10" s="28"/>
      <c r="B10" s="1"/>
      <c r="C10" s="1"/>
      <c r="D10" s="1"/>
      <c r="E10" s="1"/>
      <c r="F10" s="1"/>
      <c r="G10" s="1"/>
      <c r="H10" s="1"/>
      <c r="I10" s="18"/>
      <c r="J10" s="26"/>
      <c r="K10" s="1"/>
      <c r="L10" s="1"/>
      <c r="M10" s="1"/>
      <c r="N10" s="1"/>
      <c r="O10" s="1"/>
      <c r="P10" s="5"/>
      <c r="Q10" s="27"/>
    </row>
    <row r="11" spans="1:17" ht="12.75" customHeight="1">
      <c r="A11" s="5" t="s">
        <v>13</v>
      </c>
      <c r="B11" s="2">
        <v>3</v>
      </c>
      <c r="C11" s="2">
        <v>1147</v>
      </c>
      <c r="D11" s="2">
        <v>1</v>
      </c>
      <c r="E11" s="2">
        <v>3</v>
      </c>
      <c r="F11" s="2">
        <v>8</v>
      </c>
      <c r="G11" s="3">
        <v>77</v>
      </c>
      <c r="H11" s="3">
        <v>1</v>
      </c>
      <c r="I11" s="4">
        <v>1240</v>
      </c>
      <c r="J11" s="3">
        <v>12</v>
      </c>
      <c r="K11" s="3">
        <v>1677</v>
      </c>
      <c r="L11" s="3">
        <v>3</v>
      </c>
      <c r="M11" s="3">
        <v>5</v>
      </c>
      <c r="N11" s="3">
        <v>14</v>
      </c>
      <c r="O11" s="3">
        <v>140</v>
      </c>
      <c r="P11" s="3">
        <v>3</v>
      </c>
      <c r="Q11" s="5">
        <f>SUM(J11:P11)</f>
        <v>1854</v>
      </c>
    </row>
    <row r="12" spans="1:17" ht="12.75" customHeight="1">
      <c r="A12" s="5" t="s">
        <v>14</v>
      </c>
      <c r="B12" s="2">
        <v>64</v>
      </c>
      <c r="C12" s="2">
        <v>620</v>
      </c>
      <c r="D12" s="2">
        <v>7</v>
      </c>
      <c r="E12" s="2">
        <v>17</v>
      </c>
      <c r="F12" s="2">
        <v>28</v>
      </c>
      <c r="G12" s="3">
        <v>1117</v>
      </c>
      <c r="H12" s="3">
        <v>31</v>
      </c>
      <c r="I12" s="4">
        <v>1884</v>
      </c>
      <c r="J12" s="3">
        <v>116</v>
      </c>
      <c r="K12" s="3">
        <v>1154</v>
      </c>
      <c r="L12" s="3">
        <v>12</v>
      </c>
      <c r="M12" s="3">
        <v>26</v>
      </c>
      <c r="N12" s="3">
        <v>38</v>
      </c>
      <c r="O12" s="3">
        <v>1712</v>
      </c>
      <c r="P12" s="3">
        <v>51</v>
      </c>
      <c r="Q12" s="5">
        <f t="shared" ref="Q12:Q23" si="0">SUM(J12:P12)</f>
        <v>3109</v>
      </c>
    </row>
    <row r="13" spans="1:17" ht="12.75" customHeight="1">
      <c r="A13" s="5" t="s">
        <v>15</v>
      </c>
      <c r="B13" s="2">
        <v>37</v>
      </c>
      <c r="C13" s="2">
        <v>71</v>
      </c>
      <c r="D13" s="2">
        <v>83</v>
      </c>
      <c r="E13" s="2">
        <v>49</v>
      </c>
      <c r="F13" s="2">
        <v>78</v>
      </c>
      <c r="G13" s="3">
        <v>2564</v>
      </c>
      <c r="H13" s="3">
        <v>283</v>
      </c>
      <c r="I13" s="4">
        <v>3165</v>
      </c>
      <c r="J13" s="3">
        <v>85</v>
      </c>
      <c r="K13" s="3">
        <v>189</v>
      </c>
      <c r="L13" s="3">
        <v>125</v>
      </c>
      <c r="M13" s="3">
        <v>71</v>
      </c>
      <c r="N13" s="3">
        <v>123</v>
      </c>
      <c r="O13" s="3">
        <v>4241</v>
      </c>
      <c r="P13" s="3">
        <v>430</v>
      </c>
      <c r="Q13" s="5">
        <f t="shared" si="0"/>
        <v>5264</v>
      </c>
    </row>
    <row r="14" spans="1:17" ht="12.75" customHeight="1">
      <c r="A14" s="5" t="s">
        <v>72</v>
      </c>
      <c r="B14" s="2">
        <v>371</v>
      </c>
      <c r="C14" s="2">
        <v>288</v>
      </c>
      <c r="D14" s="2">
        <v>89</v>
      </c>
      <c r="E14" s="2">
        <v>163</v>
      </c>
      <c r="F14" s="2">
        <v>190</v>
      </c>
      <c r="G14" s="3">
        <v>9340</v>
      </c>
      <c r="H14" s="3">
        <v>465</v>
      </c>
      <c r="I14" s="4">
        <v>10906</v>
      </c>
      <c r="J14" s="3">
        <v>734</v>
      </c>
      <c r="K14" s="3">
        <v>540</v>
      </c>
      <c r="L14" s="3">
        <v>158</v>
      </c>
      <c r="M14" s="3">
        <v>309</v>
      </c>
      <c r="N14" s="3">
        <v>360</v>
      </c>
      <c r="O14" s="3">
        <v>16534</v>
      </c>
      <c r="P14" s="3">
        <v>854</v>
      </c>
      <c r="Q14" s="5">
        <f t="shared" si="0"/>
        <v>19489</v>
      </c>
    </row>
    <row r="15" spans="1:17" ht="12.75" customHeight="1">
      <c r="A15" s="5" t="s">
        <v>83</v>
      </c>
      <c r="B15" s="2">
        <v>149</v>
      </c>
      <c r="C15" s="2">
        <v>93</v>
      </c>
      <c r="D15" s="2">
        <v>8</v>
      </c>
      <c r="E15" s="2">
        <v>46</v>
      </c>
      <c r="F15" s="2">
        <v>33</v>
      </c>
      <c r="G15" s="3">
        <v>1039</v>
      </c>
      <c r="H15" s="3">
        <v>50</v>
      </c>
      <c r="I15" s="4">
        <v>1418</v>
      </c>
      <c r="J15" s="3">
        <v>674</v>
      </c>
      <c r="K15" s="3">
        <v>299</v>
      </c>
      <c r="L15" s="3">
        <v>33</v>
      </c>
      <c r="M15" s="3">
        <v>191</v>
      </c>
      <c r="N15" s="3">
        <v>132</v>
      </c>
      <c r="O15" s="3">
        <v>4790</v>
      </c>
      <c r="P15" s="3">
        <v>248</v>
      </c>
      <c r="Q15" s="5">
        <f t="shared" si="0"/>
        <v>6367</v>
      </c>
    </row>
    <row r="16" spans="1:17" ht="12.75" customHeight="1">
      <c r="A16" s="5" t="s">
        <v>16</v>
      </c>
      <c r="B16" s="2">
        <v>15</v>
      </c>
      <c r="C16" s="2">
        <v>271</v>
      </c>
      <c r="D16" s="2">
        <v>29</v>
      </c>
      <c r="E16" s="2">
        <v>26</v>
      </c>
      <c r="F16" s="2">
        <v>70</v>
      </c>
      <c r="G16" s="3">
        <v>2724</v>
      </c>
      <c r="H16" s="3">
        <v>92</v>
      </c>
      <c r="I16" s="4">
        <v>3227</v>
      </c>
      <c r="J16" s="3">
        <v>21</v>
      </c>
      <c r="K16" s="3">
        <v>546</v>
      </c>
      <c r="L16" s="3">
        <v>48</v>
      </c>
      <c r="M16" s="3">
        <v>49</v>
      </c>
      <c r="N16" s="3">
        <v>127</v>
      </c>
      <c r="O16" s="3">
        <v>4564</v>
      </c>
      <c r="P16" s="3">
        <v>153</v>
      </c>
      <c r="Q16" s="5">
        <f t="shared" si="0"/>
        <v>5508</v>
      </c>
    </row>
    <row r="17" spans="1:17" ht="12.75" customHeight="1">
      <c r="A17" s="5" t="s">
        <v>17</v>
      </c>
      <c r="B17" s="2">
        <v>85</v>
      </c>
      <c r="C17" s="2">
        <v>150</v>
      </c>
      <c r="D17" s="2">
        <v>20</v>
      </c>
      <c r="E17" s="2">
        <v>44</v>
      </c>
      <c r="F17" s="2">
        <v>67</v>
      </c>
      <c r="G17" s="3">
        <v>3154</v>
      </c>
      <c r="H17" s="3">
        <v>227</v>
      </c>
      <c r="I17" s="4">
        <v>3747</v>
      </c>
      <c r="J17" s="3">
        <v>250</v>
      </c>
      <c r="K17" s="3">
        <v>296</v>
      </c>
      <c r="L17" s="3">
        <v>37</v>
      </c>
      <c r="M17" s="3">
        <v>73</v>
      </c>
      <c r="N17" s="3">
        <v>114</v>
      </c>
      <c r="O17" s="3">
        <v>5507</v>
      </c>
      <c r="P17" s="3">
        <v>410</v>
      </c>
      <c r="Q17" s="5">
        <f t="shared" si="0"/>
        <v>6687</v>
      </c>
    </row>
    <row r="18" spans="1:17" ht="12.75" customHeight="1">
      <c r="A18" s="5" t="s">
        <v>18</v>
      </c>
      <c r="B18" s="2">
        <v>124</v>
      </c>
      <c r="C18" s="2">
        <v>481</v>
      </c>
      <c r="D18" s="2">
        <v>36</v>
      </c>
      <c r="E18" s="2">
        <v>32</v>
      </c>
      <c r="F18" s="2">
        <v>74</v>
      </c>
      <c r="G18" s="3">
        <v>5400</v>
      </c>
      <c r="H18" s="3">
        <v>517</v>
      </c>
      <c r="I18" s="4">
        <v>6664</v>
      </c>
      <c r="J18" s="3">
        <v>260</v>
      </c>
      <c r="K18" s="3">
        <v>776</v>
      </c>
      <c r="L18" s="3">
        <v>57</v>
      </c>
      <c r="M18" s="3">
        <v>57</v>
      </c>
      <c r="N18" s="3">
        <v>127</v>
      </c>
      <c r="O18" s="3">
        <v>8614</v>
      </c>
      <c r="P18" s="3">
        <v>845</v>
      </c>
      <c r="Q18" s="5">
        <f t="shared" si="0"/>
        <v>10736</v>
      </c>
    </row>
    <row r="19" spans="1:17" ht="12.75" customHeight="1">
      <c r="A19" s="5" t="s">
        <v>19</v>
      </c>
      <c r="B19" s="2">
        <v>134</v>
      </c>
      <c r="C19" s="2">
        <v>148</v>
      </c>
      <c r="D19" s="2">
        <v>23</v>
      </c>
      <c r="E19" s="2">
        <v>77</v>
      </c>
      <c r="F19" s="2">
        <v>88</v>
      </c>
      <c r="G19" s="3">
        <v>2863</v>
      </c>
      <c r="H19" s="3">
        <v>119</v>
      </c>
      <c r="I19" s="4">
        <v>3452</v>
      </c>
      <c r="J19" s="3">
        <v>296</v>
      </c>
      <c r="K19" s="3">
        <v>262</v>
      </c>
      <c r="L19" s="3">
        <v>44</v>
      </c>
      <c r="M19" s="3">
        <v>128</v>
      </c>
      <c r="N19" s="3">
        <v>140</v>
      </c>
      <c r="O19" s="3">
        <v>4787</v>
      </c>
      <c r="P19" s="3">
        <v>223</v>
      </c>
      <c r="Q19" s="5">
        <f t="shared" si="0"/>
        <v>5880</v>
      </c>
    </row>
    <row r="20" spans="1:17" ht="12.75" customHeight="1">
      <c r="A20" s="5" t="s">
        <v>74</v>
      </c>
      <c r="B20" s="2">
        <v>182</v>
      </c>
      <c r="C20" s="2">
        <v>347</v>
      </c>
      <c r="D20" s="2">
        <v>46</v>
      </c>
      <c r="E20" s="2">
        <v>53</v>
      </c>
      <c r="F20" s="2">
        <v>87</v>
      </c>
      <c r="G20" s="3">
        <v>4658</v>
      </c>
      <c r="H20" s="3">
        <v>801</v>
      </c>
      <c r="I20" s="4">
        <v>6174</v>
      </c>
      <c r="J20" s="3">
        <v>417</v>
      </c>
      <c r="K20" s="3">
        <v>650</v>
      </c>
      <c r="L20" s="3">
        <v>68</v>
      </c>
      <c r="M20" s="3">
        <v>109</v>
      </c>
      <c r="N20" s="3">
        <v>172</v>
      </c>
      <c r="O20" s="3">
        <v>8298</v>
      </c>
      <c r="P20" s="3">
        <v>1349</v>
      </c>
      <c r="Q20" s="5">
        <f t="shared" si="0"/>
        <v>11063</v>
      </c>
    </row>
    <row r="21" spans="1:17" ht="12.75" customHeight="1">
      <c r="A21" s="5" t="s">
        <v>20</v>
      </c>
      <c r="B21" s="2">
        <v>727</v>
      </c>
      <c r="C21" s="2">
        <v>1038</v>
      </c>
      <c r="D21" s="2">
        <v>99</v>
      </c>
      <c r="E21" s="2">
        <v>389</v>
      </c>
      <c r="F21" s="2">
        <v>319</v>
      </c>
      <c r="G21" s="3">
        <v>12989</v>
      </c>
      <c r="H21" s="3">
        <v>580</v>
      </c>
      <c r="I21" s="4">
        <v>16141</v>
      </c>
      <c r="J21" s="3">
        <v>1561</v>
      </c>
      <c r="K21" s="3">
        <v>1701</v>
      </c>
      <c r="L21" s="3">
        <v>185</v>
      </c>
      <c r="M21" s="3">
        <v>729</v>
      </c>
      <c r="N21" s="3">
        <v>581</v>
      </c>
      <c r="O21" s="3">
        <v>24271</v>
      </c>
      <c r="P21" s="3">
        <v>1102</v>
      </c>
      <c r="Q21" s="5">
        <f t="shared" si="0"/>
        <v>30130</v>
      </c>
    </row>
    <row r="22" spans="1:17" ht="12.75" customHeight="1">
      <c r="A22" s="5" t="s">
        <v>21</v>
      </c>
      <c r="B22" s="2">
        <v>366</v>
      </c>
      <c r="C22" s="2">
        <v>1077</v>
      </c>
      <c r="D22" s="2">
        <v>59</v>
      </c>
      <c r="E22" s="2">
        <v>446</v>
      </c>
      <c r="F22" s="2">
        <v>325</v>
      </c>
      <c r="G22" s="3">
        <v>5044</v>
      </c>
      <c r="H22" s="3">
        <v>951</v>
      </c>
      <c r="I22" s="4">
        <v>8268</v>
      </c>
      <c r="J22" s="3">
        <v>930</v>
      </c>
      <c r="K22" s="3">
        <v>1584</v>
      </c>
      <c r="L22" s="3">
        <v>93</v>
      </c>
      <c r="M22" s="3">
        <v>790</v>
      </c>
      <c r="N22" s="3">
        <v>560</v>
      </c>
      <c r="O22" s="3">
        <v>8760</v>
      </c>
      <c r="P22" s="3">
        <v>1764</v>
      </c>
      <c r="Q22" s="5">
        <f t="shared" si="0"/>
        <v>14481</v>
      </c>
    </row>
    <row r="23" spans="1:17" ht="12.75" customHeight="1">
      <c r="A23" s="5" t="s">
        <v>22</v>
      </c>
      <c r="B23" s="2">
        <v>276</v>
      </c>
      <c r="C23" s="2">
        <v>1635</v>
      </c>
      <c r="D23" s="2">
        <v>34</v>
      </c>
      <c r="E23" s="2">
        <v>238</v>
      </c>
      <c r="F23" s="2">
        <v>167</v>
      </c>
      <c r="G23" s="3">
        <v>6973</v>
      </c>
      <c r="H23" s="3">
        <v>967</v>
      </c>
      <c r="I23" s="4">
        <v>10290</v>
      </c>
      <c r="J23" s="3">
        <v>550</v>
      </c>
      <c r="K23" s="3">
        <v>2200</v>
      </c>
      <c r="L23" s="3">
        <v>52</v>
      </c>
      <c r="M23" s="3">
        <v>423</v>
      </c>
      <c r="N23" s="3">
        <v>247</v>
      </c>
      <c r="O23" s="3">
        <v>10659</v>
      </c>
      <c r="P23" s="3">
        <v>1610</v>
      </c>
      <c r="Q23" s="5">
        <f t="shared" si="0"/>
        <v>15741</v>
      </c>
    </row>
    <row r="24" spans="1:17" ht="12.75" customHeight="1">
      <c r="A24" s="5" t="s">
        <v>23</v>
      </c>
      <c r="B24" s="5">
        <f t="shared" ref="B24:O24" si="1">SUM(B11:B23)</f>
        <v>2533</v>
      </c>
      <c r="C24" s="5">
        <f t="shared" si="1"/>
        <v>7366</v>
      </c>
      <c r="D24" s="5">
        <f t="shared" si="1"/>
        <v>534</v>
      </c>
      <c r="E24" s="5">
        <f t="shared" si="1"/>
        <v>1583</v>
      </c>
      <c r="F24" s="5">
        <f t="shared" si="1"/>
        <v>1534</v>
      </c>
      <c r="G24" s="5">
        <f t="shared" si="1"/>
        <v>57942</v>
      </c>
      <c r="H24" s="5">
        <f t="shared" si="1"/>
        <v>5084</v>
      </c>
      <c r="I24" s="4">
        <f>SUM(B24:H24)</f>
        <v>76576</v>
      </c>
      <c r="J24" s="29">
        <f t="shared" si="1"/>
        <v>5906</v>
      </c>
      <c r="K24" s="5">
        <f t="shared" si="1"/>
        <v>11874</v>
      </c>
      <c r="L24" s="5">
        <f t="shared" si="1"/>
        <v>915</v>
      </c>
      <c r="M24" s="5">
        <f t="shared" si="1"/>
        <v>2960</v>
      </c>
      <c r="N24" s="5">
        <f t="shared" si="1"/>
        <v>2735</v>
      </c>
      <c r="O24" s="5">
        <f t="shared" si="1"/>
        <v>102877</v>
      </c>
      <c r="P24" s="5">
        <f>SUM(P11:P23)</f>
        <v>9042</v>
      </c>
      <c r="Q24" s="5">
        <f>SUM(Q11:Q23)</f>
        <v>136309</v>
      </c>
    </row>
    <row r="25" spans="1:17" ht="12.75" customHeight="1">
      <c r="A25" s="5"/>
      <c r="B25" s="5"/>
      <c r="C25" s="5"/>
      <c r="D25" s="5"/>
      <c r="E25" s="5"/>
      <c r="F25" s="5"/>
      <c r="G25" s="5"/>
      <c r="H25" s="5"/>
      <c r="I25" s="4"/>
      <c r="J25" s="29"/>
      <c r="K25" s="5"/>
      <c r="L25" s="5"/>
      <c r="M25" s="5"/>
      <c r="N25" s="5"/>
      <c r="O25" s="5"/>
      <c r="P25" s="5"/>
      <c r="Q25" s="5"/>
    </row>
    <row r="26" spans="1:17" ht="12.75" customHeight="1">
      <c r="A26" s="5"/>
      <c r="B26" s="5"/>
      <c r="C26" s="5"/>
      <c r="D26" s="5"/>
      <c r="E26" s="5"/>
      <c r="F26" s="5"/>
      <c r="G26" s="5"/>
      <c r="H26" s="5"/>
      <c r="I26" s="4"/>
      <c r="J26" s="29"/>
      <c r="K26" s="5"/>
      <c r="L26" s="5"/>
      <c r="M26" s="5"/>
      <c r="N26" s="5"/>
      <c r="O26" s="5"/>
      <c r="P26" s="5"/>
      <c r="Q26" s="5"/>
    </row>
    <row r="27" spans="1:17" ht="29.1" customHeight="1">
      <c r="A27" s="32" t="s">
        <v>24</v>
      </c>
      <c r="B27" s="5"/>
      <c r="C27" s="5"/>
      <c r="D27" s="5"/>
      <c r="E27" s="5"/>
      <c r="F27" s="5"/>
      <c r="G27" s="5"/>
      <c r="H27" s="5"/>
      <c r="I27" s="4"/>
      <c r="J27" s="29"/>
      <c r="K27" s="5"/>
      <c r="L27" s="5"/>
      <c r="M27" s="5"/>
      <c r="N27" s="5"/>
      <c r="O27" s="5"/>
      <c r="P27" s="5"/>
      <c r="Q27" s="5"/>
    </row>
    <row r="28" spans="1:17" ht="12.75" customHeight="1">
      <c r="A28" s="5"/>
      <c r="B28" s="5"/>
      <c r="C28" s="5"/>
      <c r="D28" s="5"/>
      <c r="E28" s="5"/>
      <c r="F28" s="5"/>
      <c r="G28" s="5"/>
      <c r="H28" s="5"/>
      <c r="I28" s="4"/>
      <c r="J28" s="29"/>
      <c r="K28" s="5"/>
      <c r="L28" s="5"/>
      <c r="M28" s="5"/>
      <c r="N28" s="5"/>
      <c r="O28" s="5"/>
      <c r="P28" s="5"/>
      <c r="Q28" s="5"/>
    </row>
    <row r="29" spans="1:17" ht="12.75" customHeight="1">
      <c r="A29" s="5" t="s">
        <v>25</v>
      </c>
      <c r="B29" s="2">
        <v>10</v>
      </c>
      <c r="C29" s="2">
        <v>24</v>
      </c>
      <c r="D29" s="2">
        <v>43</v>
      </c>
      <c r="E29" s="2">
        <v>34</v>
      </c>
      <c r="F29" s="2">
        <v>90</v>
      </c>
      <c r="G29" s="33">
        <v>2067</v>
      </c>
      <c r="H29" s="3">
        <v>35</v>
      </c>
      <c r="I29" s="4">
        <v>2303</v>
      </c>
      <c r="J29" s="3">
        <v>29</v>
      </c>
      <c r="K29" s="3">
        <v>48</v>
      </c>
      <c r="L29" s="3">
        <v>60</v>
      </c>
      <c r="M29" s="3">
        <v>60</v>
      </c>
      <c r="N29" s="3">
        <v>162</v>
      </c>
      <c r="O29" s="3">
        <v>3119</v>
      </c>
      <c r="P29" s="3">
        <v>53</v>
      </c>
      <c r="Q29" s="5">
        <f t="shared" ref="Q29:Q49" si="2">SUM(J29:P29)</f>
        <v>3531</v>
      </c>
    </row>
    <row r="30" spans="1:17" ht="12.75" customHeight="1">
      <c r="A30" s="5" t="s">
        <v>26</v>
      </c>
      <c r="B30" s="2">
        <v>2</v>
      </c>
      <c r="C30" s="2">
        <v>26</v>
      </c>
      <c r="D30" s="2">
        <v>8</v>
      </c>
      <c r="E30" s="2">
        <v>10</v>
      </c>
      <c r="F30" s="2">
        <v>25</v>
      </c>
      <c r="G30" s="33">
        <v>2024</v>
      </c>
      <c r="H30" s="3">
        <v>79</v>
      </c>
      <c r="I30" s="4">
        <v>2174</v>
      </c>
      <c r="J30" s="3">
        <v>3</v>
      </c>
      <c r="K30" s="3">
        <v>46</v>
      </c>
      <c r="L30" s="3">
        <v>11</v>
      </c>
      <c r="M30" s="3">
        <v>20</v>
      </c>
      <c r="N30" s="3">
        <v>43</v>
      </c>
      <c r="O30" s="3">
        <v>3308</v>
      </c>
      <c r="P30" s="3">
        <v>160</v>
      </c>
      <c r="Q30" s="5">
        <f t="shared" si="2"/>
        <v>3591</v>
      </c>
    </row>
    <row r="31" spans="1:17" ht="12.75" customHeight="1">
      <c r="A31" s="5" t="s">
        <v>27</v>
      </c>
      <c r="B31" s="2">
        <v>10</v>
      </c>
      <c r="C31" s="2">
        <v>44</v>
      </c>
      <c r="D31" s="2">
        <v>17</v>
      </c>
      <c r="E31" s="2">
        <v>11</v>
      </c>
      <c r="F31" s="2">
        <v>15</v>
      </c>
      <c r="G31" s="33">
        <v>2967</v>
      </c>
      <c r="H31" s="3">
        <v>75</v>
      </c>
      <c r="I31" s="4">
        <v>3139</v>
      </c>
      <c r="J31" s="3">
        <v>31</v>
      </c>
      <c r="K31" s="3">
        <v>78</v>
      </c>
      <c r="L31" s="3">
        <v>26</v>
      </c>
      <c r="M31" s="3">
        <v>25</v>
      </c>
      <c r="N31" s="3">
        <v>29</v>
      </c>
      <c r="O31" s="3">
        <v>4823</v>
      </c>
      <c r="P31" s="3">
        <v>133</v>
      </c>
      <c r="Q31" s="5">
        <f t="shared" si="2"/>
        <v>5145</v>
      </c>
    </row>
    <row r="32" spans="1:17" ht="12.75" customHeight="1">
      <c r="A32" s="5" t="s">
        <v>28</v>
      </c>
      <c r="B32" s="2">
        <v>0</v>
      </c>
      <c r="C32" s="2">
        <v>3</v>
      </c>
      <c r="D32" s="2">
        <v>0</v>
      </c>
      <c r="E32" s="2">
        <v>0</v>
      </c>
      <c r="F32" s="2">
        <v>3</v>
      </c>
      <c r="G32" s="33">
        <v>90</v>
      </c>
      <c r="H32" s="3">
        <v>2</v>
      </c>
      <c r="I32" s="4">
        <v>98</v>
      </c>
      <c r="J32" s="3">
        <v>0</v>
      </c>
      <c r="K32" s="3">
        <v>21</v>
      </c>
      <c r="L32" s="3">
        <v>3</v>
      </c>
      <c r="M32" s="3">
        <v>2</v>
      </c>
      <c r="N32" s="3">
        <v>10</v>
      </c>
      <c r="O32" s="3">
        <v>931</v>
      </c>
      <c r="P32" s="3">
        <v>16</v>
      </c>
      <c r="Q32" s="5">
        <f t="shared" si="2"/>
        <v>983</v>
      </c>
    </row>
    <row r="33" spans="1:17" ht="12.75" customHeight="1">
      <c r="A33" s="5" t="s">
        <v>77</v>
      </c>
      <c r="B33" s="2">
        <v>2</v>
      </c>
      <c r="C33" s="2">
        <v>52</v>
      </c>
      <c r="D33" s="2">
        <v>7</v>
      </c>
      <c r="E33" s="2">
        <v>15</v>
      </c>
      <c r="F33" s="2">
        <v>71</v>
      </c>
      <c r="G33" s="33">
        <v>1320</v>
      </c>
      <c r="H33" s="3">
        <v>316</v>
      </c>
      <c r="I33" s="4">
        <v>1817</v>
      </c>
      <c r="J33" s="3">
        <v>2</v>
      </c>
      <c r="K33" s="3">
        <v>88</v>
      </c>
      <c r="L33" s="3">
        <v>14</v>
      </c>
      <c r="M33" s="3">
        <v>26</v>
      </c>
      <c r="N33" s="3">
        <v>125</v>
      </c>
      <c r="O33" s="3">
        <v>2186</v>
      </c>
      <c r="P33" s="3">
        <v>551</v>
      </c>
      <c r="Q33" s="5">
        <f t="shared" si="2"/>
        <v>2992</v>
      </c>
    </row>
    <row r="34" spans="1:17" ht="12.75" customHeight="1">
      <c r="A34" s="5" t="s">
        <v>78</v>
      </c>
      <c r="B34" s="2">
        <v>0</v>
      </c>
      <c r="C34" s="2">
        <v>16</v>
      </c>
      <c r="D34" s="2">
        <v>0</v>
      </c>
      <c r="E34" s="2">
        <v>1</v>
      </c>
      <c r="F34" s="2">
        <v>7</v>
      </c>
      <c r="G34" s="33">
        <v>52</v>
      </c>
      <c r="H34" s="3">
        <v>12</v>
      </c>
      <c r="I34" s="4">
        <v>90</v>
      </c>
      <c r="J34" s="3">
        <v>0</v>
      </c>
      <c r="K34" s="3">
        <v>80</v>
      </c>
      <c r="L34" s="3">
        <v>5</v>
      </c>
      <c r="M34" s="3">
        <v>10</v>
      </c>
      <c r="N34" s="3">
        <v>23</v>
      </c>
      <c r="O34" s="3">
        <v>429</v>
      </c>
      <c r="P34" s="3">
        <v>86</v>
      </c>
      <c r="Q34" s="5">
        <f t="shared" si="2"/>
        <v>633</v>
      </c>
    </row>
    <row r="35" spans="1:17" ht="12.75" customHeight="1">
      <c r="A35" s="5" t="s">
        <v>79</v>
      </c>
      <c r="B35" s="2">
        <v>4</v>
      </c>
      <c r="C35" s="2">
        <v>514</v>
      </c>
      <c r="D35" s="2">
        <v>15</v>
      </c>
      <c r="E35" s="2">
        <v>45</v>
      </c>
      <c r="F35" s="2">
        <v>123</v>
      </c>
      <c r="G35" s="33">
        <v>2107</v>
      </c>
      <c r="H35" s="3">
        <v>458</v>
      </c>
      <c r="I35" s="4">
        <v>3356</v>
      </c>
      <c r="J35" s="3">
        <v>9</v>
      </c>
      <c r="K35" s="3">
        <v>773</v>
      </c>
      <c r="L35" s="3">
        <v>28</v>
      </c>
      <c r="M35" s="3">
        <v>80</v>
      </c>
      <c r="N35" s="3">
        <v>194</v>
      </c>
      <c r="O35" s="3">
        <v>3743</v>
      </c>
      <c r="P35" s="3">
        <v>852</v>
      </c>
      <c r="Q35" s="5">
        <f t="shared" si="2"/>
        <v>5679</v>
      </c>
    </row>
    <row r="36" spans="1:17" ht="12.75" customHeight="1">
      <c r="A36" s="5" t="s">
        <v>80</v>
      </c>
      <c r="B36" s="2">
        <v>5</v>
      </c>
      <c r="C36" s="2">
        <v>106</v>
      </c>
      <c r="D36" s="2">
        <v>13</v>
      </c>
      <c r="E36" s="2">
        <v>53</v>
      </c>
      <c r="F36" s="2">
        <v>119</v>
      </c>
      <c r="G36" s="33">
        <v>1999</v>
      </c>
      <c r="H36" s="3">
        <v>295</v>
      </c>
      <c r="I36" s="4">
        <v>2658</v>
      </c>
      <c r="J36" s="3">
        <v>10</v>
      </c>
      <c r="K36" s="3">
        <v>183</v>
      </c>
      <c r="L36" s="3">
        <v>23</v>
      </c>
      <c r="M36" s="3">
        <v>108</v>
      </c>
      <c r="N36" s="3">
        <v>212</v>
      </c>
      <c r="O36" s="3">
        <v>3356</v>
      </c>
      <c r="P36" s="3">
        <v>534</v>
      </c>
      <c r="Q36" s="5">
        <f t="shared" si="2"/>
        <v>4426</v>
      </c>
    </row>
    <row r="37" spans="1:17" ht="12.75" customHeight="1">
      <c r="A37" s="5" t="s">
        <v>81</v>
      </c>
      <c r="B37" s="2">
        <v>5</v>
      </c>
      <c r="C37" s="2">
        <v>988</v>
      </c>
      <c r="D37" s="2">
        <v>7</v>
      </c>
      <c r="E37" s="2">
        <v>120</v>
      </c>
      <c r="F37" s="2">
        <v>203</v>
      </c>
      <c r="G37" s="33">
        <v>1286</v>
      </c>
      <c r="H37" s="3">
        <v>387</v>
      </c>
      <c r="I37" s="4">
        <v>3097</v>
      </c>
      <c r="J37" s="3">
        <v>6</v>
      </c>
      <c r="K37" s="3">
        <v>1360</v>
      </c>
      <c r="L37" s="3">
        <v>11</v>
      </c>
      <c r="M37" s="3">
        <v>211</v>
      </c>
      <c r="N37" s="3">
        <v>306</v>
      </c>
      <c r="O37" s="3">
        <v>1768</v>
      </c>
      <c r="P37" s="3">
        <v>541</v>
      </c>
      <c r="Q37" s="5">
        <f t="shared" si="2"/>
        <v>4203</v>
      </c>
    </row>
    <row r="38" spans="1:17" ht="12.75" customHeight="1">
      <c r="A38" s="5" t="s">
        <v>29</v>
      </c>
      <c r="B38" s="2">
        <v>8</v>
      </c>
      <c r="C38" s="2">
        <v>25</v>
      </c>
      <c r="D38" s="2">
        <v>13</v>
      </c>
      <c r="E38" s="2">
        <v>7</v>
      </c>
      <c r="F38" s="2">
        <v>27</v>
      </c>
      <c r="G38" s="33">
        <v>1914</v>
      </c>
      <c r="H38" s="3">
        <v>117</v>
      </c>
      <c r="I38" s="4">
        <v>2111</v>
      </c>
      <c r="J38" s="3">
        <v>9</v>
      </c>
      <c r="K38" s="3">
        <v>53</v>
      </c>
      <c r="L38" s="3">
        <v>24</v>
      </c>
      <c r="M38" s="3">
        <v>13</v>
      </c>
      <c r="N38" s="3">
        <v>35</v>
      </c>
      <c r="O38" s="3">
        <v>2909</v>
      </c>
      <c r="P38" s="3">
        <v>195</v>
      </c>
      <c r="Q38" s="5">
        <f t="shared" si="2"/>
        <v>3238</v>
      </c>
    </row>
    <row r="39" spans="1:17" ht="12.75" customHeight="1">
      <c r="A39" s="5" t="s">
        <v>73</v>
      </c>
      <c r="B39" s="2">
        <v>7</v>
      </c>
      <c r="C39" s="2">
        <v>4</v>
      </c>
      <c r="D39" s="2">
        <v>15</v>
      </c>
      <c r="E39" s="2">
        <v>10</v>
      </c>
      <c r="F39" s="2">
        <v>20</v>
      </c>
      <c r="G39" s="33">
        <v>981</v>
      </c>
      <c r="H39" s="3">
        <v>93</v>
      </c>
      <c r="I39" s="4">
        <v>1130</v>
      </c>
      <c r="J39" s="3">
        <v>10</v>
      </c>
      <c r="K39" s="3">
        <v>15</v>
      </c>
      <c r="L39" s="3">
        <v>23</v>
      </c>
      <c r="M39" s="3">
        <v>16</v>
      </c>
      <c r="N39" s="3">
        <v>33</v>
      </c>
      <c r="O39" s="3">
        <v>1553</v>
      </c>
      <c r="P39" s="3">
        <v>184</v>
      </c>
      <c r="Q39" s="5">
        <f t="shared" si="2"/>
        <v>1834</v>
      </c>
    </row>
    <row r="40" spans="1:17" ht="12.75" customHeight="1">
      <c r="A40" s="5" t="s">
        <v>30</v>
      </c>
      <c r="B40" s="2">
        <v>3</v>
      </c>
      <c r="C40" s="2">
        <v>207</v>
      </c>
      <c r="D40" s="2">
        <v>10</v>
      </c>
      <c r="E40" s="2">
        <v>37</v>
      </c>
      <c r="F40" s="2">
        <v>26</v>
      </c>
      <c r="G40" s="33">
        <v>1989</v>
      </c>
      <c r="H40" s="3">
        <v>66</v>
      </c>
      <c r="I40" s="4">
        <v>2338</v>
      </c>
      <c r="J40" s="3">
        <v>5</v>
      </c>
      <c r="K40" s="3">
        <v>338</v>
      </c>
      <c r="L40" s="3">
        <v>17</v>
      </c>
      <c r="M40" s="3">
        <v>68</v>
      </c>
      <c r="N40" s="3">
        <v>54</v>
      </c>
      <c r="O40" s="3">
        <v>3371</v>
      </c>
      <c r="P40" s="3">
        <v>119</v>
      </c>
      <c r="Q40" s="5">
        <f t="shared" si="2"/>
        <v>3972</v>
      </c>
    </row>
    <row r="41" spans="1:17" ht="12.75" customHeight="1">
      <c r="A41" s="5" t="s">
        <v>31</v>
      </c>
      <c r="B41" s="2">
        <v>0</v>
      </c>
      <c r="C41" s="2">
        <v>7</v>
      </c>
      <c r="D41" s="2">
        <v>2</v>
      </c>
      <c r="E41" s="2">
        <v>2</v>
      </c>
      <c r="F41" s="2">
        <v>11</v>
      </c>
      <c r="G41" s="33">
        <v>1088</v>
      </c>
      <c r="H41" s="3">
        <v>0</v>
      </c>
      <c r="I41" s="4">
        <v>1110</v>
      </c>
      <c r="J41" s="3">
        <v>1</v>
      </c>
      <c r="K41" s="3">
        <v>16</v>
      </c>
      <c r="L41" s="3">
        <v>4</v>
      </c>
      <c r="M41" s="3">
        <v>3</v>
      </c>
      <c r="N41" s="3">
        <v>15</v>
      </c>
      <c r="O41" s="3">
        <v>1481</v>
      </c>
      <c r="P41" s="3">
        <v>0</v>
      </c>
      <c r="Q41" s="5">
        <f t="shared" si="2"/>
        <v>1520</v>
      </c>
    </row>
    <row r="42" spans="1:17" ht="12.75" customHeight="1">
      <c r="A42" s="5" t="s">
        <v>32</v>
      </c>
      <c r="B42" s="2">
        <v>2</v>
      </c>
      <c r="C42" s="2">
        <v>157</v>
      </c>
      <c r="D42" s="2">
        <v>74</v>
      </c>
      <c r="E42" s="2">
        <v>83</v>
      </c>
      <c r="F42" s="2">
        <v>129</v>
      </c>
      <c r="G42" s="33">
        <v>5670</v>
      </c>
      <c r="H42" s="3">
        <v>221</v>
      </c>
      <c r="I42" s="4">
        <v>6336</v>
      </c>
      <c r="J42" s="3">
        <v>5</v>
      </c>
      <c r="K42" s="3">
        <v>273</v>
      </c>
      <c r="L42" s="3">
        <v>117</v>
      </c>
      <c r="M42" s="3">
        <v>162</v>
      </c>
      <c r="N42" s="3">
        <v>223</v>
      </c>
      <c r="O42" s="3">
        <v>9910</v>
      </c>
      <c r="P42" s="3">
        <v>426</v>
      </c>
      <c r="Q42" s="5">
        <f t="shared" si="2"/>
        <v>11116</v>
      </c>
    </row>
    <row r="43" spans="1:17" ht="12.75" customHeight="1">
      <c r="A43" s="5" t="s">
        <v>35</v>
      </c>
      <c r="B43" s="2">
        <v>33</v>
      </c>
      <c r="C43" s="2">
        <v>2467</v>
      </c>
      <c r="D43" s="2">
        <v>16</v>
      </c>
      <c r="E43" s="2">
        <v>46</v>
      </c>
      <c r="F43" s="2">
        <v>38</v>
      </c>
      <c r="G43" s="33">
        <v>1391</v>
      </c>
      <c r="H43" s="3">
        <v>257</v>
      </c>
      <c r="I43" s="4">
        <v>4248</v>
      </c>
      <c r="J43" s="3">
        <v>79</v>
      </c>
      <c r="K43" s="3">
        <v>3411</v>
      </c>
      <c r="L43" s="3">
        <v>25</v>
      </c>
      <c r="M43" s="3">
        <v>74</v>
      </c>
      <c r="N43" s="3">
        <v>67</v>
      </c>
      <c r="O43" s="3">
        <v>2417</v>
      </c>
      <c r="P43" s="3">
        <v>441</v>
      </c>
      <c r="Q43" s="5">
        <f t="shared" si="2"/>
        <v>6514</v>
      </c>
    </row>
    <row r="44" spans="1:17" ht="12.75" customHeight="1">
      <c r="A44" s="5" t="s">
        <v>36</v>
      </c>
      <c r="B44" s="2">
        <v>95</v>
      </c>
      <c r="C44" s="2">
        <v>2376</v>
      </c>
      <c r="D44" s="2">
        <v>13</v>
      </c>
      <c r="E44" s="2">
        <v>136</v>
      </c>
      <c r="F44" s="2">
        <v>87</v>
      </c>
      <c r="G44" s="33">
        <v>1495</v>
      </c>
      <c r="H44" s="3">
        <v>458</v>
      </c>
      <c r="I44" s="4">
        <v>4660</v>
      </c>
      <c r="J44" s="3">
        <v>169</v>
      </c>
      <c r="K44" s="3">
        <v>3329</v>
      </c>
      <c r="L44" s="3">
        <v>23</v>
      </c>
      <c r="M44" s="3">
        <v>232</v>
      </c>
      <c r="N44" s="3">
        <v>137</v>
      </c>
      <c r="O44" s="3">
        <v>2554</v>
      </c>
      <c r="P44" s="3">
        <v>718</v>
      </c>
      <c r="Q44" s="5">
        <f t="shared" si="2"/>
        <v>7162</v>
      </c>
    </row>
    <row r="45" spans="1:17" ht="12.75" customHeight="1">
      <c r="A45" s="5" t="s">
        <v>37</v>
      </c>
      <c r="B45" s="2">
        <v>151</v>
      </c>
      <c r="C45" s="2">
        <v>387</v>
      </c>
      <c r="D45" s="2">
        <v>28</v>
      </c>
      <c r="E45" s="2">
        <v>178</v>
      </c>
      <c r="F45" s="2">
        <v>125</v>
      </c>
      <c r="G45" s="33">
        <v>4502</v>
      </c>
      <c r="H45" s="3">
        <v>475</v>
      </c>
      <c r="I45" s="4">
        <v>5846</v>
      </c>
      <c r="J45" s="3">
        <v>206</v>
      </c>
      <c r="K45" s="3">
        <v>608</v>
      </c>
      <c r="L45" s="3">
        <v>44</v>
      </c>
      <c r="M45" s="3">
        <v>316</v>
      </c>
      <c r="N45" s="3">
        <v>214</v>
      </c>
      <c r="O45" s="3">
        <v>7931</v>
      </c>
      <c r="P45" s="3">
        <v>890</v>
      </c>
      <c r="Q45" s="5">
        <f t="shared" si="2"/>
        <v>10209</v>
      </c>
    </row>
    <row r="46" spans="1:17" ht="12.75" customHeight="1">
      <c r="A46" s="5" t="s">
        <v>82</v>
      </c>
      <c r="B46" s="2">
        <v>5</v>
      </c>
      <c r="C46" s="2">
        <v>13</v>
      </c>
      <c r="D46" s="2">
        <v>2</v>
      </c>
      <c r="E46" s="2">
        <v>13</v>
      </c>
      <c r="F46" s="2">
        <v>8</v>
      </c>
      <c r="G46" s="33">
        <v>542</v>
      </c>
      <c r="H46" s="3">
        <v>47</v>
      </c>
      <c r="I46" s="4">
        <v>630</v>
      </c>
      <c r="J46" s="3">
        <v>7</v>
      </c>
      <c r="K46" s="3">
        <v>29</v>
      </c>
      <c r="L46" s="3">
        <v>2</v>
      </c>
      <c r="M46" s="3">
        <v>25</v>
      </c>
      <c r="N46" s="3">
        <v>24</v>
      </c>
      <c r="O46" s="3">
        <v>1031</v>
      </c>
      <c r="P46" s="3">
        <v>96</v>
      </c>
      <c r="Q46" s="5">
        <f t="shared" si="2"/>
        <v>1214</v>
      </c>
    </row>
    <row r="47" spans="1:17" ht="12.75" customHeight="1">
      <c r="A47" s="5" t="s">
        <v>34</v>
      </c>
      <c r="B47" s="2">
        <v>18</v>
      </c>
      <c r="C47" s="2">
        <v>213</v>
      </c>
      <c r="D47" s="2">
        <v>10</v>
      </c>
      <c r="E47" s="2">
        <v>92</v>
      </c>
      <c r="F47" s="2">
        <v>112</v>
      </c>
      <c r="G47" s="33">
        <v>3933</v>
      </c>
      <c r="H47" s="3">
        <v>0</v>
      </c>
      <c r="I47" s="4">
        <v>4378</v>
      </c>
      <c r="J47" s="3">
        <v>44</v>
      </c>
      <c r="K47" s="3">
        <v>318</v>
      </c>
      <c r="L47" s="3">
        <v>22</v>
      </c>
      <c r="M47" s="3">
        <v>140</v>
      </c>
      <c r="N47" s="3">
        <v>176</v>
      </c>
      <c r="O47" s="3">
        <v>6634</v>
      </c>
      <c r="P47" s="3">
        <v>0</v>
      </c>
      <c r="Q47" s="5">
        <f t="shared" si="2"/>
        <v>7334</v>
      </c>
    </row>
    <row r="48" spans="1:17" ht="12.75" customHeight="1">
      <c r="A48" s="5" t="s">
        <v>33</v>
      </c>
      <c r="B48" s="2">
        <v>0</v>
      </c>
      <c r="C48" s="2">
        <v>85</v>
      </c>
      <c r="D48" s="2">
        <v>15</v>
      </c>
      <c r="E48" s="2">
        <v>18</v>
      </c>
      <c r="F48" s="2">
        <v>43</v>
      </c>
      <c r="G48" s="33">
        <v>1951</v>
      </c>
      <c r="H48" s="3">
        <v>43</v>
      </c>
      <c r="I48" s="4">
        <v>2155</v>
      </c>
      <c r="J48" s="3">
        <v>0</v>
      </c>
      <c r="K48" s="3">
        <v>161</v>
      </c>
      <c r="L48" s="3">
        <v>22</v>
      </c>
      <c r="M48" s="3">
        <v>37</v>
      </c>
      <c r="N48" s="3">
        <v>72</v>
      </c>
      <c r="O48" s="3">
        <v>3145</v>
      </c>
      <c r="P48" s="3">
        <v>70</v>
      </c>
      <c r="Q48" s="5">
        <f t="shared" si="2"/>
        <v>3507</v>
      </c>
    </row>
    <row r="49" spans="1:17" ht="12.75" customHeight="1">
      <c r="A49" s="5" t="s">
        <v>38</v>
      </c>
      <c r="B49" s="2">
        <v>0</v>
      </c>
      <c r="C49" s="2">
        <v>187</v>
      </c>
      <c r="D49" s="2">
        <v>9</v>
      </c>
      <c r="E49" s="2">
        <v>8</v>
      </c>
      <c r="F49" s="2">
        <v>31</v>
      </c>
      <c r="G49" s="33">
        <v>1814</v>
      </c>
      <c r="H49" s="3">
        <v>18</v>
      </c>
      <c r="I49" s="4">
        <v>2067</v>
      </c>
      <c r="J49" s="3">
        <v>0</v>
      </c>
      <c r="K49" s="3">
        <v>261</v>
      </c>
      <c r="L49" s="3">
        <v>14</v>
      </c>
      <c r="M49" s="3">
        <v>16</v>
      </c>
      <c r="N49" s="3">
        <v>46</v>
      </c>
      <c r="O49" s="3">
        <v>2745</v>
      </c>
      <c r="P49" s="3">
        <v>32</v>
      </c>
      <c r="Q49" s="5">
        <f t="shared" si="2"/>
        <v>3114</v>
      </c>
    </row>
    <row r="50" spans="1:17" ht="12.75" customHeight="1">
      <c r="A50" s="5" t="s">
        <v>23</v>
      </c>
      <c r="B50" s="5">
        <f t="shared" ref="B50:Q50" si="3">SUM(B29:B49)</f>
        <v>360</v>
      </c>
      <c r="C50" s="5">
        <f t="shared" si="3"/>
        <v>7901</v>
      </c>
      <c r="D50" s="5">
        <f t="shared" si="3"/>
        <v>317</v>
      </c>
      <c r="E50" s="5">
        <f t="shared" si="3"/>
        <v>919</v>
      </c>
      <c r="F50" s="5">
        <f t="shared" si="3"/>
        <v>1313</v>
      </c>
      <c r="G50" s="5">
        <f t="shared" si="3"/>
        <v>41182</v>
      </c>
      <c r="H50" s="5">
        <f t="shared" si="3"/>
        <v>3454</v>
      </c>
      <c r="I50" s="4">
        <f t="shared" si="3"/>
        <v>55741</v>
      </c>
      <c r="J50" s="29">
        <f t="shared" si="3"/>
        <v>625</v>
      </c>
      <c r="K50" s="5">
        <f t="shared" si="3"/>
        <v>11489</v>
      </c>
      <c r="L50" s="5">
        <f t="shared" si="3"/>
        <v>518</v>
      </c>
      <c r="M50" s="5">
        <f t="shared" si="3"/>
        <v>1644</v>
      </c>
      <c r="N50" s="5">
        <f t="shared" si="3"/>
        <v>2200</v>
      </c>
      <c r="O50" s="5">
        <f t="shared" si="3"/>
        <v>69344</v>
      </c>
      <c r="P50" s="5">
        <f t="shared" si="3"/>
        <v>6097</v>
      </c>
      <c r="Q50" s="5">
        <f t="shared" si="3"/>
        <v>91917</v>
      </c>
    </row>
    <row r="51" spans="1:17" ht="12.75" customHeight="1">
      <c r="A51" s="5"/>
      <c r="B51" s="5"/>
      <c r="C51" s="5"/>
      <c r="D51" s="5"/>
      <c r="E51" s="5"/>
      <c r="F51" s="5"/>
      <c r="G51" s="5"/>
      <c r="H51" s="5"/>
      <c r="I51" s="4"/>
      <c r="J51" s="29"/>
      <c r="K51" s="5"/>
      <c r="L51" s="5"/>
      <c r="M51" s="5"/>
      <c r="N51" s="5"/>
      <c r="O51" s="5"/>
      <c r="P51" s="5"/>
      <c r="Q51" s="5"/>
    </row>
    <row r="52" spans="1:17" ht="12.75" customHeight="1" thickBot="1">
      <c r="A52" s="30" t="s">
        <v>39</v>
      </c>
      <c r="B52" s="30">
        <f t="shared" ref="B52:Q52" si="4">SUM(B24+B50)</f>
        <v>2893</v>
      </c>
      <c r="C52" s="30">
        <f t="shared" si="4"/>
        <v>15267</v>
      </c>
      <c r="D52" s="30">
        <f t="shared" si="4"/>
        <v>851</v>
      </c>
      <c r="E52" s="30">
        <f t="shared" si="4"/>
        <v>2502</v>
      </c>
      <c r="F52" s="30">
        <f t="shared" si="4"/>
        <v>2847</v>
      </c>
      <c r="G52" s="30">
        <f t="shared" si="4"/>
        <v>99124</v>
      </c>
      <c r="H52" s="30">
        <f t="shared" si="4"/>
        <v>8538</v>
      </c>
      <c r="I52" s="31">
        <f t="shared" si="4"/>
        <v>132317</v>
      </c>
      <c r="J52" s="30">
        <f t="shared" si="4"/>
        <v>6531</v>
      </c>
      <c r="K52" s="30">
        <f t="shared" si="4"/>
        <v>23363</v>
      </c>
      <c r="L52" s="30">
        <f t="shared" si="4"/>
        <v>1433</v>
      </c>
      <c r="M52" s="30">
        <f t="shared" si="4"/>
        <v>4604</v>
      </c>
      <c r="N52" s="30">
        <f t="shared" si="4"/>
        <v>4935</v>
      </c>
      <c r="O52" s="30">
        <f t="shared" si="4"/>
        <v>172221</v>
      </c>
      <c r="P52" s="30">
        <f t="shared" si="4"/>
        <v>15139</v>
      </c>
      <c r="Q52" s="30">
        <f t="shared" si="4"/>
        <v>228226</v>
      </c>
    </row>
    <row r="53" spans="1:17" ht="12.75" customHeight="1" thickTop="1">
      <c r="A53" s="5" t="s">
        <v>40</v>
      </c>
      <c r="B53" s="5"/>
      <c r="C53" s="5"/>
      <c r="D53" s="5"/>
      <c r="E53" s="5"/>
      <c r="F53" s="5"/>
      <c r="G53" s="5"/>
      <c r="H53" s="5"/>
      <c r="I53" s="5"/>
      <c r="J53" s="29"/>
      <c r="K53" s="5"/>
      <c r="L53" s="5"/>
      <c r="M53" s="5"/>
      <c r="N53" s="5"/>
      <c r="O53" s="5"/>
      <c r="P53" s="5"/>
      <c r="Q53" s="5"/>
    </row>
    <row r="54" spans="1:17" ht="12.75" customHeight="1">
      <c r="A54" s="5"/>
      <c r="B54" s="5"/>
      <c r="C54" s="5"/>
      <c r="D54" s="5"/>
      <c r="E54" s="5"/>
      <c r="F54" s="5"/>
      <c r="G54" s="5"/>
      <c r="H54" s="5"/>
      <c r="I54" s="5"/>
      <c r="J54" s="29"/>
      <c r="K54" s="5"/>
      <c r="L54" s="5"/>
      <c r="M54" s="5"/>
      <c r="N54" s="5"/>
      <c r="O54" s="5"/>
      <c r="P54" s="5"/>
      <c r="Q54" s="5"/>
    </row>
    <row r="55" spans="1:17" ht="12.75" customHeight="1">
      <c r="A55" s="5" t="s">
        <v>71</v>
      </c>
      <c r="B55" s="5"/>
      <c r="C55" s="5"/>
      <c r="D55" s="5"/>
      <c r="E55" s="5"/>
      <c r="F55" s="5"/>
      <c r="G55" s="5"/>
      <c r="H55" s="5"/>
      <c r="I55" s="5"/>
      <c r="J55" s="29"/>
      <c r="K55" s="5"/>
      <c r="L55" s="5"/>
      <c r="M55" s="5"/>
      <c r="N55" s="5"/>
      <c r="O55" s="5"/>
      <c r="P55" s="5"/>
      <c r="Q55" s="5"/>
    </row>
    <row r="56" spans="1:17" ht="25.5" customHeight="1">
      <c r="A56" s="74" t="s">
        <v>85</v>
      </c>
      <c r="B56" s="74"/>
      <c r="C56" s="74"/>
      <c r="D56" s="74"/>
      <c r="E56" s="74"/>
      <c r="F56" s="74"/>
      <c r="G56" s="74"/>
      <c r="H56" s="74"/>
      <c r="I56" s="47"/>
      <c r="J56" s="47"/>
      <c r="K56" s="47"/>
      <c r="L56" s="47"/>
      <c r="M56" s="47"/>
      <c r="N56" s="47"/>
      <c r="O56" s="47"/>
      <c r="P56" s="47"/>
      <c r="Q56" s="47"/>
    </row>
    <row r="57" spans="1:17" ht="12.75" customHeight="1" thickBot="1">
      <c r="A57" s="5"/>
      <c r="B57" s="5"/>
      <c r="C57" s="5"/>
      <c r="D57" s="5"/>
      <c r="E57" s="5"/>
      <c r="F57" s="5"/>
      <c r="G57" s="5"/>
      <c r="H57" s="5"/>
      <c r="I57" s="5"/>
      <c r="J57" s="29"/>
      <c r="K57" s="5"/>
      <c r="L57" s="5"/>
      <c r="M57" s="5"/>
      <c r="N57" s="5"/>
      <c r="O57" s="5"/>
      <c r="P57" s="5"/>
      <c r="Q57" s="5"/>
    </row>
    <row r="58" spans="1:17" ht="12.75" customHeight="1" thickTop="1">
      <c r="A58" s="34"/>
      <c r="B58" s="35" t="s">
        <v>0</v>
      </c>
      <c r="C58" s="35"/>
      <c r="D58" s="35"/>
      <c r="E58" s="35"/>
      <c r="F58" s="35"/>
      <c r="G58" s="35"/>
      <c r="H58" s="35"/>
      <c r="I58" s="36"/>
      <c r="J58" s="35" t="s">
        <v>1</v>
      </c>
      <c r="K58" s="35"/>
      <c r="L58" s="35"/>
      <c r="M58" s="35"/>
      <c r="N58" s="35"/>
      <c r="O58" s="35"/>
      <c r="P58" s="35"/>
      <c r="Q58" s="37"/>
    </row>
    <row r="59" spans="1:17" ht="12.75" customHeight="1">
      <c r="A59" s="5"/>
      <c r="B59" s="38" t="s">
        <v>2</v>
      </c>
      <c r="C59" s="39"/>
      <c r="D59" s="39"/>
      <c r="E59" s="39"/>
      <c r="F59" s="39"/>
      <c r="G59" s="39"/>
      <c r="H59" s="39"/>
      <c r="I59" s="40"/>
      <c r="J59" s="41" t="s">
        <v>2</v>
      </c>
      <c r="K59" s="39"/>
      <c r="L59" s="39"/>
      <c r="M59" s="39"/>
      <c r="N59" s="39"/>
      <c r="O59" s="39"/>
      <c r="P59" s="39"/>
      <c r="Q59" s="42"/>
    </row>
    <row r="60" spans="1:17" ht="12.75" customHeight="1">
      <c r="A60" s="5"/>
      <c r="B60" s="38" t="s">
        <v>3</v>
      </c>
      <c r="C60" s="38" t="s">
        <v>4</v>
      </c>
      <c r="D60" s="38" t="s">
        <v>5</v>
      </c>
      <c r="E60" s="5"/>
      <c r="F60" s="5"/>
      <c r="G60" s="5"/>
      <c r="H60" s="5"/>
      <c r="I60" s="4"/>
      <c r="J60" s="41" t="s">
        <v>3</v>
      </c>
      <c r="K60" s="38" t="s">
        <v>4</v>
      </c>
      <c r="L60" s="38" t="s">
        <v>5</v>
      </c>
      <c r="M60" s="5"/>
      <c r="N60" s="5"/>
      <c r="O60" s="5"/>
      <c r="P60" s="5"/>
      <c r="Q60" s="5"/>
    </row>
    <row r="61" spans="1:17" ht="12.75" customHeight="1">
      <c r="A61" s="5"/>
      <c r="B61" s="38" t="s">
        <v>6</v>
      </c>
      <c r="C61" s="38" t="s">
        <v>5</v>
      </c>
      <c r="D61" s="38" t="s">
        <v>7</v>
      </c>
      <c r="E61" s="38" t="s">
        <v>8</v>
      </c>
      <c r="F61" s="38" t="s">
        <v>9</v>
      </c>
      <c r="G61" s="38" t="s">
        <v>10</v>
      </c>
      <c r="H61" s="38" t="s">
        <v>11</v>
      </c>
      <c r="I61" s="43" t="s">
        <v>1</v>
      </c>
      <c r="J61" s="41" t="s">
        <v>6</v>
      </c>
      <c r="K61" s="38" t="s">
        <v>5</v>
      </c>
      <c r="L61" s="38" t="s">
        <v>7</v>
      </c>
      <c r="M61" s="38" t="s">
        <v>8</v>
      </c>
      <c r="N61" s="38" t="s">
        <v>9</v>
      </c>
      <c r="O61" s="38" t="s">
        <v>10</v>
      </c>
      <c r="P61" s="38" t="s">
        <v>11</v>
      </c>
      <c r="Q61" s="38" t="s">
        <v>1</v>
      </c>
    </row>
    <row r="62" spans="1:17" ht="12.75" customHeight="1">
      <c r="A62" s="44"/>
      <c r="B62" s="44"/>
      <c r="C62" s="44"/>
      <c r="D62" s="44"/>
      <c r="E62" s="44"/>
      <c r="F62" s="44"/>
      <c r="G62" s="44"/>
      <c r="H62" s="44"/>
      <c r="I62" s="45"/>
      <c r="J62" s="44"/>
      <c r="K62" s="44"/>
      <c r="L62" s="44"/>
      <c r="M62" s="44"/>
      <c r="N62" s="44"/>
      <c r="O62" s="44"/>
      <c r="P62" s="44"/>
      <c r="Q62" s="44"/>
    </row>
    <row r="63" spans="1:17" ht="45" customHeight="1">
      <c r="A63" s="32" t="s">
        <v>41</v>
      </c>
      <c r="B63" s="5"/>
      <c r="C63" s="5"/>
      <c r="D63" s="5"/>
      <c r="E63" s="5"/>
      <c r="F63" s="5"/>
      <c r="G63" s="5"/>
      <c r="H63" s="5"/>
      <c r="I63" s="4"/>
      <c r="J63" s="29"/>
      <c r="K63" s="5"/>
      <c r="L63" s="5"/>
      <c r="M63" s="5"/>
      <c r="N63" s="5"/>
      <c r="O63" s="5"/>
      <c r="P63" s="5"/>
      <c r="Q63" s="5"/>
    </row>
    <row r="64" spans="1:17" ht="12.75" customHeight="1">
      <c r="A64" s="48"/>
      <c r="B64" s="5"/>
      <c r="C64" s="5"/>
      <c r="D64" s="5"/>
      <c r="E64" s="5"/>
      <c r="F64" s="5"/>
      <c r="G64" s="5"/>
      <c r="H64" s="5"/>
      <c r="I64" s="4"/>
      <c r="J64" s="29"/>
      <c r="K64" s="5"/>
      <c r="L64" s="5"/>
      <c r="M64" s="5"/>
      <c r="N64" s="5"/>
      <c r="O64" s="5"/>
      <c r="P64" s="5"/>
      <c r="Q64" s="5"/>
    </row>
    <row r="65" spans="1:17" ht="12.75" customHeight="1">
      <c r="A65" s="5" t="s">
        <v>42</v>
      </c>
      <c r="B65" s="2">
        <v>63</v>
      </c>
      <c r="C65" s="2">
        <v>172</v>
      </c>
      <c r="D65" s="2">
        <v>8</v>
      </c>
      <c r="E65" s="2">
        <v>24</v>
      </c>
      <c r="F65" s="2">
        <v>44</v>
      </c>
      <c r="G65" s="46">
        <v>911</v>
      </c>
      <c r="H65" s="3">
        <v>63</v>
      </c>
      <c r="I65" s="4">
        <v>1285</v>
      </c>
      <c r="J65" s="3">
        <v>192</v>
      </c>
      <c r="K65" s="3">
        <v>248</v>
      </c>
      <c r="L65" s="3">
        <v>14</v>
      </c>
      <c r="M65" s="3">
        <v>35</v>
      </c>
      <c r="N65" s="3">
        <v>80</v>
      </c>
      <c r="O65" s="3">
        <v>1280</v>
      </c>
      <c r="P65" s="3">
        <v>90</v>
      </c>
      <c r="Q65" s="5">
        <f t="shared" ref="Q65:Q88" si="5">SUM(J65:P65)</f>
        <v>1939</v>
      </c>
    </row>
    <row r="66" spans="1:17" ht="12.75" customHeight="1">
      <c r="A66" s="5" t="s">
        <v>75</v>
      </c>
      <c r="B66" s="2">
        <v>11</v>
      </c>
      <c r="C66" s="2">
        <v>30</v>
      </c>
      <c r="D66" s="2">
        <v>4</v>
      </c>
      <c r="E66" s="2">
        <v>3</v>
      </c>
      <c r="F66" s="2">
        <v>12</v>
      </c>
      <c r="G66" s="46">
        <v>449</v>
      </c>
      <c r="H66" s="3">
        <v>17</v>
      </c>
      <c r="I66" s="4">
        <v>526</v>
      </c>
      <c r="J66" s="3">
        <v>24</v>
      </c>
      <c r="K66" s="3">
        <v>90</v>
      </c>
      <c r="L66" s="3">
        <v>8</v>
      </c>
      <c r="M66" s="3">
        <v>4</v>
      </c>
      <c r="N66" s="3">
        <v>23</v>
      </c>
      <c r="O66" s="3">
        <v>850</v>
      </c>
      <c r="P66" s="3">
        <v>32</v>
      </c>
      <c r="Q66" s="5">
        <f t="shared" si="5"/>
        <v>1031</v>
      </c>
    </row>
    <row r="67" spans="1:17" ht="12.75" customHeight="1">
      <c r="A67" s="5" t="s">
        <v>76</v>
      </c>
      <c r="B67" s="2">
        <v>1</v>
      </c>
      <c r="C67" s="2">
        <v>12</v>
      </c>
      <c r="D67" s="2">
        <v>6</v>
      </c>
      <c r="E67" s="2">
        <v>8</v>
      </c>
      <c r="F67" s="2">
        <v>16</v>
      </c>
      <c r="G67" s="46">
        <v>2023</v>
      </c>
      <c r="H67" s="3">
        <v>179</v>
      </c>
      <c r="I67" s="4">
        <v>2245</v>
      </c>
      <c r="J67" s="3">
        <v>1</v>
      </c>
      <c r="K67" s="3">
        <v>22</v>
      </c>
      <c r="L67" s="3">
        <v>6</v>
      </c>
      <c r="M67" s="3">
        <v>12</v>
      </c>
      <c r="N67" s="3">
        <v>22</v>
      </c>
      <c r="O67" s="3">
        <v>2926</v>
      </c>
      <c r="P67" s="3">
        <v>282</v>
      </c>
      <c r="Q67" s="5">
        <f t="shared" si="5"/>
        <v>3271</v>
      </c>
    </row>
    <row r="68" spans="1:17" ht="12.75" customHeight="1">
      <c r="A68" s="5" t="s">
        <v>43</v>
      </c>
      <c r="B68" s="2">
        <v>11</v>
      </c>
      <c r="C68" s="2">
        <v>5</v>
      </c>
      <c r="D68" s="2">
        <v>5</v>
      </c>
      <c r="E68" s="2">
        <v>6</v>
      </c>
      <c r="F68" s="2">
        <v>11</v>
      </c>
      <c r="G68" s="46">
        <v>724</v>
      </c>
      <c r="H68" s="3">
        <v>2</v>
      </c>
      <c r="I68" s="4">
        <v>764</v>
      </c>
      <c r="J68" s="3">
        <v>22</v>
      </c>
      <c r="K68" s="3">
        <v>15</v>
      </c>
      <c r="L68" s="3">
        <v>9</v>
      </c>
      <c r="M68" s="3">
        <v>10</v>
      </c>
      <c r="N68" s="3">
        <v>19</v>
      </c>
      <c r="O68" s="3">
        <v>1256</v>
      </c>
      <c r="P68" s="3">
        <v>3</v>
      </c>
      <c r="Q68" s="5">
        <f t="shared" si="5"/>
        <v>1334</v>
      </c>
    </row>
    <row r="69" spans="1:17" ht="12.75" customHeight="1">
      <c r="A69" s="5" t="s">
        <v>44</v>
      </c>
      <c r="B69" s="2">
        <v>74</v>
      </c>
      <c r="C69" s="2">
        <v>1588</v>
      </c>
      <c r="D69" s="2">
        <v>68</v>
      </c>
      <c r="E69" s="2">
        <v>180</v>
      </c>
      <c r="F69" s="2">
        <v>410</v>
      </c>
      <c r="G69" s="46">
        <v>5088</v>
      </c>
      <c r="H69" s="3">
        <v>1112</v>
      </c>
      <c r="I69" s="4">
        <v>8520</v>
      </c>
      <c r="J69" s="3">
        <v>129</v>
      </c>
      <c r="K69" s="3">
        <v>2403</v>
      </c>
      <c r="L69" s="3">
        <v>123</v>
      </c>
      <c r="M69" s="3">
        <v>349</v>
      </c>
      <c r="N69" s="3">
        <v>759</v>
      </c>
      <c r="O69" s="3">
        <v>8578</v>
      </c>
      <c r="P69" s="3">
        <v>1740</v>
      </c>
      <c r="Q69" s="5">
        <f t="shared" si="5"/>
        <v>14081</v>
      </c>
    </row>
    <row r="70" spans="1:17" ht="12.75" customHeight="1">
      <c r="A70" s="5" t="s">
        <v>45</v>
      </c>
      <c r="B70" s="2">
        <v>6</v>
      </c>
      <c r="C70" s="2">
        <v>23</v>
      </c>
      <c r="D70" s="2">
        <v>2</v>
      </c>
      <c r="E70" s="2">
        <v>2</v>
      </c>
      <c r="F70" s="2">
        <v>5</v>
      </c>
      <c r="G70" s="46">
        <v>410</v>
      </c>
      <c r="H70" s="3">
        <v>3</v>
      </c>
      <c r="I70" s="4">
        <v>451</v>
      </c>
      <c r="J70" s="3">
        <v>19</v>
      </c>
      <c r="K70" s="3">
        <v>51</v>
      </c>
      <c r="L70" s="3">
        <v>5</v>
      </c>
      <c r="M70" s="3">
        <v>2</v>
      </c>
      <c r="N70" s="3">
        <v>13</v>
      </c>
      <c r="O70" s="3">
        <v>716</v>
      </c>
      <c r="P70" s="3">
        <v>4</v>
      </c>
      <c r="Q70" s="5">
        <f t="shared" si="5"/>
        <v>810</v>
      </c>
    </row>
    <row r="71" spans="1:17" ht="12.75" customHeight="1">
      <c r="A71" s="5" t="s">
        <v>46</v>
      </c>
      <c r="B71" s="2">
        <v>51</v>
      </c>
      <c r="C71" s="2">
        <v>108</v>
      </c>
      <c r="D71" s="2">
        <v>29</v>
      </c>
      <c r="E71" s="2">
        <v>43</v>
      </c>
      <c r="F71" s="2">
        <v>76</v>
      </c>
      <c r="G71" s="46">
        <v>3049</v>
      </c>
      <c r="H71" s="3">
        <v>0</v>
      </c>
      <c r="I71" s="4">
        <v>3356</v>
      </c>
      <c r="J71" s="3">
        <v>113</v>
      </c>
      <c r="K71" s="3">
        <v>180</v>
      </c>
      <c r="L71" s="3">
        <v>43</v>
      </c>
      <c r="M71" s="3">
        <v>71</v>
      </c>
      <c r="N71" s="3">
        <v>116</v>
      </c>
      <c r="O71" s="3">
        <v>4736</v>
      </c>
      <c r="P71" s="3">
        <v>1</v>
      </c>
      <c r="Q71" s="5">
        <f t="shared" si="5"/>
        <v>5260</v>
      </c>
    </row>
    <row r="72" spans="1:17" ht="12.75" customHeight="1">
      <c r="A72" s="5" t="s">
        <v>47</v>
      </c>
      <c r="B72" s="2">
        <v>0</v>
      </c>
      <c r="C72" s="2">
        <v>18</v>
      </c>
      <c r="D72" s="2">
        <v>5</v>
      </c>
      <c r="E72" s="2">
        <v>20</v>
      </c>
      <c r="F72" s="2">
        <v>31</v>
      </c>
      <c r="G72" s="46">
        <v>946</v>
      </c>
      <c r="H72" s="3">
        <v>117</v>
      </c>
      <c r="I72" s="4">
        <v>1140</v>
      </c>
      <c r="J72" s="3">
        <v>1</v>
      </c>
      <c r="K72" s="3">
        <v>68</v>
      </c>
      <c r="L72" s="3">
        <v>13</v>
      </c>
      <c r="M72" s="3">
        <v>29</v>
      </c>
      <c r="N72" s="3">
        <v>63</v>
      </c>
      <c r="O72" s="3">
        <v>1536</v>
      </c>
      <c r="P72" s="3">
        <v>198</v>
      </c>
      <c r="Q72" s="5">
        <f t="shared" si="5"/>
        <v>1908</v>
      </c>
    </row>
    <row r="73" spans="1:17" ht="12.75" customHeight="1">
      <c r="A73" s="5" t="s">
        <v>48</v>
      </c>
      <c r="B73" s="2">
        <v>42</v>
      </c>
      <c r="C73" s="2">
        <v>825</v>
      </c>
      <c r="D73" s="2">
        <v>5</v>
      </c>
      <c r="E73" s="2">
        <v>16</v>
      </c>
      <c r="F73" s="2">
        <v>23</v>
      </c>
      <c r="G73" s="46">
        <v>1171</v>
      </c>
      <c r="H73" s="3">
        <v>33</v>
      </c>
      <c r="I73" s="4">
        <v>2115</v>
      </c>
      <c r="J73" s="3">
        <v>73</v>
      </c>
      <c r="K73" s="3">
        <v>1022</v>
      </c>
      <c r="L73" s="3">
        <v>9</v>
      </c>
      <c r="M73" s="3">
        <v>25</v>
      </c>
      <c r="N73" s="3">
        <v>36</v>
      </c>
      <c r="O73" s="3">
        <v>1762</v>
      </c>
      <c r="P73" s="3">
        <v>40</v>
      </c>
      <c r="Q73" s="5">
        <f t="shared" si="5"/>
        <v>2967</v>
      </c>
    </row>
    <row r="74" spans="1:17" ht="12.75" customHeight="1">
      <c r="A74" s="5" t="s">
        <v>49</v>
      </c>
      <c r="B74" s="2">
        <v>24</v>
      </c>
      <c r="C74" s="2">
        <v>16</v>
      </c>
      <c r="D74" s="2">
        <v>3</v>
      </c>
      <c r="E74" s="2">
        <v>3</v>
      </c>
      <c r="F74" s="2">
        <v>1</v>
      </c>
      <c r="G74" s="46">
        <v>620</v>
      </c>
      <c r="H74" s="3">
        <v>9</v>
      </c>
      <c r="I74" s="4">
        <v>676</v>
      </c>
      <c r="J74" s="3">
        <v>68</v>
      </c>
      <c r="K74" s="3">
        <v>36</v>
      </c>
      <c r="L74" s="3">
        <v>4</v>
      </c>
      <c r="M74" s="3">
        <v>4</v>
      </c>
      <c r="N74" s="3">
        <v>18</v>
      </c>
      <c r="O74" s="3">
        <v>953</v>
      </c>
      <c r="P74" s="3">
        <v>16</v>
      </c>
      <c r="Q74" s="5">
        <f t="shared" si="5"/>
        <v>1099</v>
      </c>
    </row>
    <row r="75" spans="1:17" ht="12.75" customHeight="1">
      <c r="A75" s="5" t="s">
        <v>50</v>
      </c>
      <c r="B75" s="2">
        <v>295</v>
      </c>
      <c r="C75" s="2">
        <v>1103</v>
      </c>
      <c r="D75" s="2">
        <v>18</v>
      </c>
      <c r="E75" s="2">
        <v>36</v>
      </c>
      <c r="F75" s="2">
        <v>61</v>
      </c>
      <c r="G75" s="46">
        <v>3827</v>
      </c>
      <c r="H75" s="3">
        <v>863</v>
      </c>
      <c r="I75" s="4">
        <v>6203</v>
      </c>
      <c r="J75" s="3">
        <v>744</v>
      </c>
      <c r="K75" s="3">
        <v>1463</v>
      </c>
      <c r="L75" s="3">
        <v>27</v>
      </c>
      <c r="M75" s="3">
        <v>71</v>
      </c>
      <c r="N75" s="3">
        <v>125</v>
      </c>
      <c r="O75" s="3">
        <v>6207</v>
      </c>
      <c r="P75" s="3">
        <v>1437</v>
      </c>
      <c r="Q75" s="5">
        <f t="shared" si="5"/>
        <v>10074</v>
      </c>
    </row>
    <row r="76" spans="1:17" ht="12.75" customHeight="1">
      <c r="A76" s="5" t="s">
        <v>51</v>
      </c>
      <c r="B76" s="2">
        <v>16</v>
      </c>
      <c r="C76" s="2">
        <v>204</v>
      </c>
      <c r="D76" s="2">
        <v>11</v>
      </c>
      <c r="E76" s="2">
        <v>47</v>
      </c>
      <c r="F76" s="2">
        <v>36</v>
      </c>
      <c r="G76" s="46">
        <v>2192</v>
      </c>
      <c r="H76" s="3">
        <v>147</v>
      </c>
      <c r="I76" s="4">
        <v>2653</v>
      </c>
      <c r="J76" s="3">
        <v>25</v>
      </c>
      <c r="K76" s="3">
        <v>238</v>
      </c>
      <c r="L76" s="3">
        <v>15</v>
      </c>
      <c r="M76" s="3">
        <v>67</v>
      </c>
      <c r="N76" s="3">
        <v>49</v>
      </c>
      <c r="O76" s="3">
        <v>2930</v>
      </c>
      <c r="P76" s="3">
        <v>193</v>
      </c>
      <c r="Q76" s="5">
        <f t="shared" si="5"/>
        <v>3517</v>
      </c>
    </row>
    <row r="77" spans="1:17" ht="12.75" customHeight="1">
      <c r="A77" s="5" t="s">
        <v>52</v>
      </c>
      <c r="B77" s="6">
        <v>24</v>
      </c>
      <c r="C77" s="6">
        <v>124</v>
      </c>
      <c r="D77" s="6">
        <v>7</v>
      </c>
      <c r="E77" s="6">
        <v>22</v>
      </c>
      <c r="F77" s="6">
        <v>18</v>
      </c>
      <c r="G77" s="6">
        <v>2406</v>
      </c>
      <c r="H77" s="6">
        <v>318</v>
      </c>
      <c r="I77" s="6">
        <v>2919</v>
      </c>
      <c r="J77" s="6">
        <v>82</v>
      </c>
      <c r="K77" s="6">
        <v>249</v>
      </c>
      <c r="L77" s="6">
        <v>15</v>
      </c>
      <c r="M77" s="6">
        <v>34</v>
      </c>
      <c r="N77" s="6">
        <v>47</v>
      </c>
      <c r="O77" s="6">
        <v>3701</v>
      </c>
      <c r="P77" s="6">
        <v>486</v>
      </c>
      <c r="Q77" s="5">
        <f t="shared" si="5"/>
        <v>4614</v>
      </c>
    </row>
    <row r="78" spans="1:17" ht="12.75" customHeight="1">
      <c r="A78" s="5" t="s">
        <v>53</v>
      </c>
      <c r="B78" s="2">
        <v>42</v>
      </c>
      <c r="C78" s="2">
        <v>51</v>
      </c>
      <c r="D78" s="2">
        <v>4</v>
      </c>
      <c r="E78" s="2">
        <v>19</v>
      </c>
      <c r="F78" s="2">
        <v>44</v>
      </c>
      <c r="G78" s="46">
        <v>621</v>
      </c>
      <c r="H78" s="3">
        <v>0</v>
      </c>
      <c r="I78" s="4">
        <v>781</v>
      </c>
      <c r="J78" s="3">
        <v>137</v>
      </c>
      <c r="K78" s="3">
        <v>254</v>
      </c>
      <c r="L78" s="3">
        <v>9</v>
      </c>
      <c r="M78" s="3">
        <v>48</v>
      </c>
      <c r="N78" s="3">
        <v>93</v>
      </c>
      <c r="O78" s="3">
        <v>1186</v>
      </c>
      <c r="P78" s="3">
        <v>0</v>
      </c>
      <c r="Q78" s="5">
        <f t="shared" si="5"/>
        <v>1727</v>
      </c>
    </row>
    <row r="79" spans="1:17" ht="12.75" customHeight="1">
      <c r="A79" s="5" t="s">
        <v>54</v>
      </c>
      <c r="B79" s="2">
        <v>244</v>
      </c>
      <c r="C79" s="2">
        <v>1336</v>
      </c>
      <c r="D79" s="2">
        <v>72</v>
      </c>
      <c r="E79" s="2">
        <v>133</v>
      </c>
      <c r="F79" s="2">
        <v>1117</v>
      </c>
      <c r="G79" s="46">
        <v>3571</v>
      </c>
      <c r="H79" s="3">
        <v>0</v>
      </c>
      <c r="I79" s="4">
        <v>6473</v>
      </c>
      <c r="J79" s="3">
        <v>542</v>
      </c>
      <c r="K79" s="3">
        <v>2393</v>
      </c>
      <c r="L79" s="3">
        <v>120</v>
      </c>
      <c r="M79" s="3">
        <v>228</v>
      </c>
      <c r="N79" s="3">
        <v>1939</v>
      </c>
      <c r="O79" s="3">
        <v>7235</v>
      </c>
      <c r="P79" s="3">
        <v>0</v>
      </c>
      <c r="Q79" s="5">
        <f t="shared" si="5"/>
        <v>12457</v>
      </c>
    </row>
    <row r="80" spans="1:17" ht="12.75" customHeight="1">
      <c r="A80" s="5" t="s">
        <v>55</v>
      </c>
      <c r="B80" s="2">
        <v>4</v>
      </c>
      <c r="C80" s="2">
        <v>109</v>
      </c>
      <c r="D80" s="2">
        <v>11</v>
      </c>
      <c r="E80" s="2">
        <v>39</v>
      </c>
      <c r="F80" s="2">
        <v>99</v>
      </c>
      <c r="G80" s="46">
        <v>1503</v>
      </c>
      <c r="H80" s="3">
        <v>116</v>
      </c>
      <c r="I80" s="4">
        <v>1881</v>
      </c>
      <c r="J80" s="3">
        <v>11</v>
      </c>
      <c r="K80" s="3">
        <v>159</v>
      </c>
      <c r="L80" s="3">
        <v>12</v>
      </c>
      <c r="M80" s="3">
        <v>81</v>
      </c>
      <c r="N80" s="3">
        <v>148</v>
      </c>
      <c r="O80" s="3">
        <v>2481</v>
      </c>
      <c r="P80" s="3">
        <v>194</v>
      </c>
      <c r="Q80" s="5">
        <f t="shared" si="5"/>
        <v>3086</v>
      </c>
    </row>
    <row r="81" spans="1:17" ht="12.75" customHeight="1">
      <c r="A81" s="5" t="s">
        <v>56</v>
      </c>
      <c r="B81" s="2">
        <v>299</v>
      </c>
      <c r="C81" s="2">
        <v>854</v>
      </c>
      <c r="D81" s="2">
        <v>29</v>
      </c>
      <c r="E81" s="2">
        <v>425</v>
      </c>
      <c r="F81" s="2">
        <v>201</v>
      </c>
      <c r="G81" s="46">
        <v>7099</v>
      </c>
      <c r="H81" s="3">
        <v>576</v>
      </c>
      <c r="I81" s="4">
        <v>9483</v>
      </c>
      <c r="J81" s="3">
        <v>630</v>
      </c>
      <c r="K81" s="3">
        <v>1112</v>
      </c>
      <c r="L81" s="3">
        <v>50</v>
      </c>
      <c r="M81" s="3">
        <v>827</v>
      </c>
      <c r="N81" s="3">
        <v>370</v>
      </c>
      <c r="O81" s="3">
        <v>12021</v>
      </c>
      <c r="P81" s="3">
        <v>1076</v>
      </c>
      <c r="Q81" s="5">
        <f t="shared" si="5"/>
        <v>16086</v>
      </c>
    </row>
    <row r="82" spans="1:17" ht="12.75" customHeight="1">
      <c r="A82" s="5" t="s">
        <v>57</v>
      </c>
      <c r="B82" s="2">
        <v>24</v>
      </c>
      <c r="C82" s="2">
        <v>29</v>
      </c>
      <c r="D82" s="2">
        <v>20</v>
      </c>
      <c r="E82" s="2">
        <v>16</v>
      </c>
      <c r="F82" s="2">
        <v>20</v>
      </c>
      <c r="G82" s="46">
        <v>2097</v>
      </c>
      <c r="H82" s="3">
        <v>219</v>
      </c>
      <c r="I82" s="4">
        <v>2425</v>
      </c>
      <c r="J82" s="3">
        <v>32</v>
      </c>
      <c r="K82" s="3">
        <v>116</v>
      </c>
      <c r="L82" s="3">
        <v>30</v>
      </c>
      <c r="M82" s="3">
        <v>22</v>
      </c>
      <c r="N82" s="3">
        <v>39</v>
      </c>
      <c r="O82" s="3">
        <v>3074</v>
      </c>
      <c r="P82" s="3">
        <v>343</v>
      </c>
      <c r="Q82" s="5">
        <f t="shared" si="5"/>
        <v>3656</v>
      </c>
    </row>
    <row r="83" spans="1:17" ht="12.75" customHeight="1">
      <c r="A83" s="5" t="s">
        <v>58</v>
      </c>
      <c r="B83" s="2">
        <v>5</v>
      </c>
      <c r="C83" s="2">
        <v>102</v>
      </c>
      <c r="D83" s="2">
        <v>11</v>
      </c>
      <c r="E83" s="2">
        <v>15</v>
      </c>
      <c r="F83" s="2">
        <v>30</v>
      </c>
      <c r="G83" s="46">
        <v>883</v>
      </c>
      <c r="H83" s="3">
        <v>43</v>
      </c>
      <c r="I83" s="4">
        <v>1089</v>
      </c>
      <c r="J83" s="3">
        <v>7</v>
      </c>
      <c r="K83" s="3">
        <v>106</v>
      </c>
      <c r="L83" s="3">
        <v>11</v>
      </c>
      <c r="M83" s="3">
        <v>15</v>
      </c>
      <c r="N83" s="3">
        <v>32</v>
      </c>
      <c r="O83" s="3">
        <v>928</v>
      </c>
      <c r="P83" s="3">
        <v>48</v>
      </c>
      <c r="Q83" s="5">
        <f t="shared" si="5"/>
        <v>1147</v>
      </c>
    </row>
    <row r="84" spans="1:17" ht="12.75" customHeight="1">
      <c r="A84" s="5" t="s">
        <v>59</v>
      </c>
      <c r="B84" s="2">
        <v>700</v>
      </c>
      <c r="C84" s="2">
        <v>651</v>
      </c>
      <c r="D84" s="2">
        <v>31</v>
      </c>
      <c r="E84" s="2">
        <v>685</v>
      </c>
      <c r="F84" s="2">
        <v>171</v>
      </c>
      <c r="G84" s="46">
        <v>3998</v>
      </c>
      <c r="H84" s="3">
        <v>569</v>
      </c>
      <c r="I84" s="4">
        <v>6805</v>
      </c>
      <c r="J84" s="3">
        <v>1535</v>
      </c>
      <c r="K84" s="3">
        <v>1004</v>
      </c>
      <c r="L84" s="3">
        <v>52</v>
      </c>
      <c r="M84" s="3">
        <v>1410</v>
      </c>
      <c r="N84" s="3">
        <v>326</v>
      </c>
      <c r="O84" s="3">
        <v>7821</v>
      </c>
      <c r="P84" s="3">
        <v>1191</v>
      </c>
      <c r="Q84" s="5">
        <f t="shared" si="5"/>
        <v>13339</v>
      </c>
    </row>
    <row r="85" spans="1:17" ht="12.75" customHeight="1">
      <c r="A85" s="5" t="s">
        <v>60</v>
      </c>
      <c r="B85" s="2">
        <v>99</v>
      </c>
      <c r="C85" s="2">
        <v>4352</v>
      </c>
      <c r="D85" s="2">
        <v>54</v>
      </c>
      <c r="E85" s="2">
        <v>270</v>
      </c>
      <c r="F85" s="2">
        <v>632</v>
      </c>
      <c r="G85" s="46">
        <v>5136</v>
      </c>
      <c r="H85" s="3">
        <v>976</v>
      </c>
      <c r="I85" s="4">
        <v>11519</v>
      </c>
      <c r="J85" s="3">
        <v>198</v>
      </c>
      <c r="K85" s="3">
        <v>6048</v>
      </c>
      <c r="L85" s="3">
        <v>95</v>
      </c>
      <c r="M85" s="3">
        <v>542</v>
      </c>
      <c r="N85" s="3">
        <v>1143</v>
      </c>
      <c r="O85" s="3">
        <v>9480</v>
      </c>
      <c r="P85" s="3">
        <v>1648</v>
      </c>
      <c r="Q85" s="5">
        <f t="shared" si="5"/>
        <v>19154</v>
      </c>
    </row>
    <row r="86" spans="1:17" ht="12.75" customHeight="1">
      <c r="A86" s="5" t="s">
        <v>61</v>
      </c>
      <c r="B86" s="2">
        <v>64</v>
      </c>
      <c r="C86" s="2">
        <v>15</v>
      </c>
      <c r="D86" s="2">
        <v>5</v>
      </c>
      <c r="E86" s="2">
        <v>7</v>
      </c>
      <c r="F86" s="2">
        <v>13</v>
      </c>
      <c r="G86" s="46">
        <v>338</v>
      </c>
      <c r="H86" s="3">
        <v>7</v>
      </c>
      <c r="I86" s="4">
        <v>449</v>
      </c>
      <c r="J86" s="3">
        <v>148</v>
      </c>
      <c r="K86" s="3">
        <v>46</v>
      </c>
      <c r="L86" s="3">
        <v>15</v>
      </c>
      <c r="M86" s="3">
        <v>13</v>
      </c>
      <c r="N86" s="3">
        <v>22</v>
      </c>
      <c r="O86" s="3">
        <v>734</v>
      </c>
      <c r="P86" s="3">
        <v>22</v>
      </c>
      <c r="Q86" s="5">
        <f t="shared" si="5"/>
        <v>1000</v>
      </c>
    </row>
    <row r="87" spans="1:17" ht="12.75" customHeight="1">
      <c r="A87" s="5" t="s">
        <v>62</v>
      </c>
      <c r="B87" s="2">
        <v>6</v>
      </c>
      <c r="C87" s="2">
        <v>26</v>
      </c>
      <c r="D87" s="2">
        <v>5</v>
      </c>
      <c r="E87" s="2">
        <v>14</v>
      </c>
      <c r="F87" s="2">
        <v>23</v>
      </c>
      <c r="G87" s="46">
        <v>613</v>
      </c>
      <c r="H87" s="3">
        <v>44</v>
      </c>
      <c r="I87" s="4">
        <v>731</v>
      </c>
      <c r="J87" s="3">
        <v>11</v>
      </c>
      <c r="K87" s="3">
        <v>55</v>
      </c>
      <c r="L87" s="3">
        <v>12</v>
      </c>
      <c r="M87" s="3">
        <v>16</v>
      </c>
      <c r="N87" s="3">
        <v>32</v>
      </c>
      <c r="O87" s="3">
        <v>1011</v>
      </c>
      <c r="P87" s="3">
        <v>73</v>
      </c>
      <c r="Q87" s="5">
        <f t="shared" si="5"/>
        <v>1210</v>
      </c>
    </row>
    <row r="88" spans="1:17" ht="12.75" customHeight="1">
      <c r="A88" s="5" t="s">
        <v>63</v>
      </c>
      <c r="B88" s="2">
        <v>19</v>
      </c>
      <c r="C88" s="2">
        <v>51</v>
      </c>
      <c r="D88" s="2">
        <v>12</v>
      </c>
      <c r="E88" s="2">
        <v>5</v>
      </c>
      <c r="F88" s="2">
        <v>18</v>
      </c>
      <c r="G88" s="46">
        <v>1233</v>
      </c>
      <c r="H88" s="3">
        <v>186</v>
      </c>
      <c r="I88" s="4">
        <v>1524</v>
      </c>
      <c r="J88" s="3">
        <v>44</v>
      </c>
      <c r="K88" s="3">
        <v>72</v>
      </c>
      <c r="L88" s="3">
        <v>15</v>
      </c>
      <c r="M88" s="3">
        <v>7</v>
      </c>
      <c r="N88" s="3">
        <v>23</v>
      </c>
      <c r="O88" s="3">
        <v>1812</v>
      </c>
      <c r="P88" s="3">
        <v>332</v>
      </c>
      <c r="Q88" s="5">
        <f t="shared" si="5"/>
        <v>2305</v>
      </c>
    </row>
    <row r="89" spans="1:17" ht="12.75" customHeight="1">
      <c r="A89" s="5" t="s">
        <v>23</v>
      </c>
      <c r="B89" s="5">
        <f t="shared" ref="B89:Q89" si="6">SUM(B65:B88)</f>
        <v>2124</v>
      </c>
      <c r="C89" s="5">
        <f t="shared" si="6"/>
        <v>11804</v>
      </c>
      <c r="D89" s="5">
        <f t="shared" si="6"/>
        <v>425</v>
      </c>
      <c r="E89" s="5">
        <f t="shared" si="6"/>
        <v>2038</v>
      </c>
      <c r="F89" s="5">
        <f t="shared" si="6"/>
        <v>3112</v>
      </c>
      <c r="G89" s="5">
        <f t="shared" si="6"/>
        <v>50908</v>
      </c>
      <c r="H89" s="5">
        <f t="shared" si="6"/>
        <v>5599</v>
      </c>
      <c r="I89" s="4">
        <f t="shared" si="6"/>
        <v>76013</v>
      </c>
      <c r="J89" s="29">
        <f t="shared" si="6"/>
        <v>4788</v>
      </c>
      <c r="K89" s="5">
        <f t="shared" si="6"/>
        <v>17450</v>
      </c>
      <c r="L89" s="5">
        <f t="shared" si="6"/>
        <v>712</v>
      </c>
      <c r="M89" s="5">
        <f t="shared" si="6"/>
        <v>3922</v>
      </c>
      <c r="N89" s="5">
        <f t="shared" si="6"/>
        <v>5537</v>
      </c>
      <c r="O89" s="5">
        <f t="shared" si="6"/>
        <v>85214</v>
      </c>
      <c r="P89" s="5">
        <f t="shared" si="6"/>
        <v>9449</v>
      </c>
      <c r="Q89" s="5">
        <f t="shared" si="6"/>
        <v>127072</v>
      </c>
    </row>
    <row r="90" spans="1:17" ht="12.75" customHeight="1">
      <c r="A90" s="5"/>
      <c r="B90" s="5"/>
      <c r="C90" s="5"/>
      <c r="D90" s="5"/>
      <c r="E90" s="5"/>
      <c r="F90" s="5"/>
      <c r="G90" s="5"/>
      <c r="H90" s="5"/>
      <c r="I90" s="4"/>
      <c r="J90" s="29"/>
      <c r="K90" s="5"/>
      <c r="L90" s="5"/>
      <c r="M90" s="5"/>
      <c r="N90" s="5"/>
      <c r="O90" s="5"/>
      <c r="P90" s="5"/>
      <c r="Q90" s="5"/>
    </row>
    <row r="91" spans="1:17" ht="48" customHeight="1">
      <c r="A91" s="32" t="s">
        <v>64</v>
      </c>
      <c r="B91" s="5"/>
      <c r="C91" s="5"/>
      <c r="D91" s="5"/>
      <c r="E91" s="5"/>
      <c r="F91" s="5"/>
      <c r="G91" s="5"/>
      <c r="H91" s="5"/>
      <c r="I91" s="4"/>
      <c r="J91" s="29"/>
      <c r="K91" s="5"/>
      <c r="L91" s="5"/>
      <c r="M91" s="5"/>
      <c r="N91" s="5"/>
      <c r="O91" s="5"/>
      <c r="P91" s="5"/>
      <c r="Q91" s="5"/>
    </row>
    <row r="92" spans="1:17" ht="12.75" customHeight="1">
      <c r="A92" s="48"/>
      <c r="B92" s="5"/>
      <c r="C92" s="29"/>
      <c r="D92" s="29"/>
      <c r="E92" s="29"/>
      <c r="F92" s="5"/>
      <c r="G92" s="5"/>
      <c r="H92" s="29"/>
      <c r="I92" s="4"/>
      <c r="J92" s="29"/>
      <c r="K92" s="29"/>
      <c r="L92" s="29"/>
      <c r="M92" s="29"/>
      <c r="N92" s="5"/>
      <c r="O92" s="5"/>
      <c r="P92" s="5"/>
      <c r="Q92" s="5"/>
    </row>
    <row r="93" spans="1:17" ht="12.75" customHeight="1">
      <c r="A93" s="5" t="s">
        <v>65</v>
      </c>
      <c r="B93" s="2">
        <v>31</v>
      </c>
      <c r="C93" s="2">
        <v>15</v>
      </c>
      <c r="D93" s="2">
        <v>9</v>
      </c>
      <c r="E93" s="2">
        <v>7</v>
      </c>
      <c r="F93" s="2">
        <v>17</v>
      </c>
      <c r="G93" s="2">
        <v>249</v>
      </c>
      <c r="H93" s="3">
        <v>0</v>
      </c>
      <c r="I93" s="4">
        <v>331</v>
      </c>
      <c r="J93" s="2">
        <v>31</v>
      </c>
      <c r="K93" s="3">
        <v>15</v>
      </c>
      <c r="L93" s="3">
        <v>9</v>
      </c>
      <c r="M93" s="3">
        <v>7</v>
      </c>
      <c r="N93" s="2">
        <v>17</v>
      </c>
      <c r="O93" s="3">
        <v>249</v>
      </c>
      <c r="P93" s="3">
        <v>0</v>
      </c>
      <c r="Q93" s="5">
        <f>SUM(J93:P93)</f>
        <v>328</v>
      </c>
    </row>
    <row r="94" spans="1:17" ht="12.75" customHeight="1">
      <c r="A94" s="5" t="s">
        <v>66</v>
      </c>
      <c r="B94" s="2">
        <v>4</v>
      </c>
      <c r="C94" s="2">
        <v>22</v>
      </c>
      <c r="D94" s="2">
        <v>0</v>
      </c>
      <c r="E94" s="2">
        <v>59</v>
      </c>
      <c r="F94" s="2">
        <v>35</v>
      </c>
      <c r="G94" s="2">
        <v>555</v>
      </c>
      <c r="H94" s="3">
        <v>16</v>
      </c>
      <c r="I94" s="4">
        <v>691</v>
      </c>
      <c r="J94" s="2">
        <v>24</v>
      </c>
      <c r="K94" s="3">
        <v>74</v>
      </c>
      <c r="L94" s="3">
        <v>4</v>
      </c>
      <c r="M94" s="3">
        <v>94</v>
      </c>
      <c r="N94" s="2">
        <v>80</v>
      </c>
      <c r="O94" s="3">
        <v>1111</v>
      </c>
      <c r="P94" s="3">
        <v>201</v>
      </c>
      <c r="Q94" s="5">
        <f>SUM(J94:P94)</f>
        <v>1588</v>
      </c>
    </row>
    <row r="95" spans="1:17" ht="12.75" customHeight="1">
      <c r="A95" s="5" t="s">
        <v>23</v>
      </c>
      <c r="B95" s="5">
        <f t="shared" ref="B95:H95" si="7">SUM(B93:B94)</f>
        <v>35</v>
      </c>
      <c r="C95" s="5">
        <f t="shared" si="7"/>
        <v>37</v>
      </c>
      <c r="D95" s="5">
        <f t="shared" si="7"/>
        <v>9</v>
      </c>
      <c r="E95" s="5">
        <f t="shared" si="7"/>
        <v>66</v>
      </c>
      <c r="F95" s="5">
        <f t="shared" si="7"/>
        <v>52</v>
      </c>
      <c r="G95" s="5">
        <f t="shared" si="7"/>
        <v>804</v>
      </c>
      <c r="H95" s="5">
        <f t="shared" si="7"/>
        <v>16</v>
      </c>
      <c r="I95" s="4">
        <f>SUM(B95:H95)</f>
        <v>1019</v>
      </c>
      <c r="J95" s="29">
        <f t="shared" ref="J95:Q95" si="8">SUM(J93:J94)</f>
        <v>55</v>
      </c>
      <c r="K95" s="5">
        <f t="shared" si="8"/>
        <v>89</v>
      </c>
      <c r="L95" s="5">
        <f t="shared" si="8"/>
        <v>13</v>
      </c>
      <c r="M95" s="5">
        <f t="shared" si="8"/>
        <v>101</v>
      </c>
      <c r="N95" s="5">
        <f t="shared" si="8"/>
        <v>97</v>
      </c>
      <c r="O95" s="5">
        <f t="shared" si="8"/>
        <v>1360</v>
      </c>
      <c r="P95" s="5">
        <f t="shared" si="8"/>
        <v>201</v>
      </c>
      <c r="Q95" s="5">
        <f t="shared" si="8"/>
        <v>1916</v>
      </c>
    </row>
    <row r="96" spans="1:17" ht="12.75" customHeight="1">
      <c r="A96" s="5"/>
      <c r="B96" s="5"/>
      <c r="C96" s="5"/>
      <c r="D96" s="5"/>
      <c r="E96" s="5"/>
      <c r="F96" s="5"/>
      <c r="G96" s="5"/>
      <c r="H96" s="5"/>
      <c r="I96" s="4"/>
      <c r="J96" s="29"/>
      <c r="K96" s="5"/>
      <c r="L96" s="5"/>
      <c r="M96" s="5"/>
      <c r="N96" s="5"/>
      <c r="O96" s="5"/>
      <c r="P96" s="5"/>
      <c r="Q96" s="5"/>
    </row>
    <row r="97" spans="1:17" ht="24" customHeight="1">
      <c r="A97" s="48" t="s">
        <v>67</v>
      </c>
      <c r="B97" s="5">
        <f t="shared" ref="B97:Q97" si="9">SUM(B89+B95)</f>
        <v>2159</v>
      </c>
      <c r="C97" s="5">
        <f t="shared" si="9"/>
        <v>11841</v>
      </c>
      <c r="D97" s="5">
        <f t="shared" si="9"/>
        <v>434</v>
      </c>
      <c r="E97" s="5">
        <f t="shared" si="9"/>
        <v>2104</v>
      </c>
      <c r="F97" s="5">
        <f t="shared" si="9"/>
        <v>3164</v>
      </c>
      <c r="G97" s="5">
        <f t="shared" si="9"/>
        <v>51712</v>
      </c>
      <c r="H97" s="5">
        <f t="shared" si="9"/>
        <v>5615</v>
      </c>
      <c r="I97" s="4">
        <f t="shared" si="9"/>
        <v>77032</v>
      </c>
      <c r="J97" s="29">
        <f t="shared" si="9"/>
        <v>4843</v>
      </c>
      <c r="K97" s="5">
        <f t="shared" si="9"/>
        <v>17539</v>
      </c>
      <c r="L97" s="5">
        <f t="shared" si="9"/>
        <v>725</v>
      </c>
      <c r="M97" s="5">
        <f t="shared" si="9"/>
        <v>4023</v>
      </c>
      <c r="N97" s="5">
        <f t="shared" si="9"/>
        <v>5634</v>
      </c>
      <c r="O97" s="5">
        <f t="shared" si="9"/>
        <v>86574</v>
      </c>
      <c r="P97" s="5">
        <f t="shared" si="9"/>
        <v>9650</v>
      </c>
      <c r="Q97" s="5">
        <f t="shared" si="9"/>
        <v>128988</v>
      </c>
    </row>
    <row r="98" spans="1:17" ht="12.75" customHeight="1">
      <c r="A98" s="5"/>
      <c r="B98" s="5"/>
      <c r="C98" s="5"/>
      <c r="D98" s="5"/>
      <c r="E98" s="5"/>
      <c r="F98" s="5"/>
      <c r="G98" s="5"/>
      <c r="H98" s="5"/>
      <c r="I98" s="4"/>
      <c r="J98" s="29"/>
      <c r="K98" s="5"/>
      <c r="L98" s="5"/>
      <c r="M98" s="5"/>
      <c r="N98" s="5"/>
      <c r="O98" s="5"/>
      <c r="P98" s="5"/>
      <c r="Q98" s="5"/>
    </row>
    <row r="99" spans="1:17" ht="12.75" customHeight="1" thickBot="1">
      <c r="A99" s="30" t="s">
        <v>68</v>
      </c>
      <c r="B99" s="30">
        <f t="shared" ref="B99:Q99" si="10">SUM(B52+B97)</f>
        <v>5052</v>
      </c>
      <c r="C99" s="30">
        <f t="shared" si="10"/>
        <v>27108</v>
      </c>
      <c r="D99" s="30">
        <f t="shared" si="10"/>
        <v>1285</v>
      </c>
      <c r="E99" s="30">
        <f t="shared" si="10"/>
        <v>4606</v>
      </c>
      <c r="F99" s="30">
        <f t="shared" si="10"/>
        <v>6011</v>
      </c>
      <c r="G99" s="30">
        <f t="shared" si="10"/>
        <v>150836</v>
      </c>
      <c r="H99" s="30">
        <f t="shared" si="10"/>
        <v>14153</v>
      </c>
      <c r="I99" s="31">
        <f t="shared" si="10"/>
        <v>209349</v>
      </c>
      <c r="J99" s="30">
        <f t="shared" si="10"/>
        <v>11374</v>
      </c>
      <c r="K99" s="30">
        <f t="shared" si="10"/>
        <v>40902</v>
      </c>
      <c r="L99" s="30">
        <f t="shared" si="10"/>
        <v>2158</v>
      </c>
      <c r="M99" s="30">
        <f t="shared" si="10"/>
        <v>8627</v>
      </c>
      <c r="N99" s="30">
        <f t="shared" si="10"/>
        <v>10569</v>
      </c>
      <c r="O99" s="30">
        <f t="shared" si="10"/>
        <v>258795</v>
      </c>
      <c r="P99" s="30">
        <f t="shared" si="10"/>
        <v>24789</v>
      </c>
      <c r="Q99" s="30">
        <f t="shared" si="10"/>
        <v>357214</v>
      </c>
    </row>
    <row r="100" spans="1:17" ht="12.75" customHeight="1" thickTop="1">
      <c r="A100" s="1" t="s">
        <v>69</v>
      </c>
      <c r="B100" s="5"/>
      <c r="C100" s="5"/>
      <c r="D100" s="5"/>
      <c r="E100" s="5"/>
      <c r="F100" s="5"/>
      <c r="G100" s="5"/>
      <c r="H100" s="5"/>
      <c r="I100" s="5"/>
      <c r="J100" s="29"/>
      <c r="K100" s="5"/>
      <c r="L100" s="5"/>
      <c r="M100" s="5"/>
      <c r="N100" s="5"/>
      <c r="O100" s="5"/>
      <c r="P100" s="5"/>
      <c r="Q100" s="5"/>
    </row>
    <row r="101" spans="1:17" ht="12.75" customHeight="1">
      <c r="A101" s="1" t="s">
        <v>40</v>
      </c>
      <c r="B101" s="1"/>
      <c r="C101" s="1"/>
      <c r="D101" s="1"/>
      <c r="E101" s="1"/>
      <c r="F101" s="1"/>
      <c r="G101" s="1"/>
      <c r="H101" s="1"/>
      <c r="I101" s="1"/>
      <c r="J101" s="26"/>
      <c r="K101" s="1"/>
      <c r="L101" s="5"/>
      <c r="M101" s="1"/>
      <c r="N101" s="1"/>
      <c r="O101" s="1"/>
      <c r="P101" s="5"/>
      <c r="Q101" s="5"/>
    </row>
    <row r="102" spans="1:17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26"/>
      <c r="K102" s="1"/>
      <c r="L102" s="5"/>
      <c r="M102" s="1"/>
      <c r="N102" s="1"/>
      <c r="O102" s="1"/>
      <c r="P102" s="5"/>
      <c r="Q102" s="5"/>
    </row>
    <row r="103" spans="1:17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26"/>
      <c r="K103" s="1"/>
      <c r="L103" s="5"/>
      <c r="M103" s="1"/>
      <c r="N103" s="1"/>
      <c r="O103" s="1"/>
      <c r="P103" s="5"/>
      <c r="Q103" s="5"/>
    </row>
    <row r="104" spans="1:17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26"/>
      <c r="K104" s="1"/>
      <c r="L104" s="5"/>
      <c r="M104" s="1"/>
      <c r="N104" s="1"/>
      <c r="O104" s="1"/>
      <c r="P104" s="5"/>
      <c r="Q104" s="5"/>
    </row>
    <row r="105" spans="1:17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26"/>
      <c r="K105" s="1"/>
      <c r="L105" s="5"/>
      <c r="M105" s="1"/>
      <c r="N105" s="1"/>
      <c r="O105" s="1"/>
      <c r="P105" s="5"/>
      <c r="Q105" s="5"/>
    </row>
    <row r="106" spans="1:17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26"/>
      <c r="K106" s="1"/>
      <c r="L106" s="5"/>
      <c r="M106" s="1"/>
      <c r="N106" s="1"/>
      <c r="O106" s="1"/>
      <c r="P106" s="5"/>
      <c r="Q106" s="5"/>
    </row>
    <row r="107" spans="1:1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26"/>
      <c r="K107" s="1"/>
      <c r="L107" s="5"/>
      <c r="M107" s="1"/>
      <c r="N107" s="1"/>
      <c r="O107" s="1"/>
      <c r="P107" s="5"/>
      <c r="Q107" s="5"/>
    </row>
    <row r="108" spans="1:17">
      <c r="A108" s="1"/>
      <c r="B108" s="1"/>
      <c r="C108" s="1"/>
      <c r="D108" s="1"/>
      <c r="E108" s="1"/>
      <c r="F108" s="1"/>
      <c r="G108" s="1"/>
      <c r="H108" s="1"/>
      <c r="I108" s="1"/>
      <c r="J108" s="26"/>
      <c r="K108" s="1"/>
      <c r="L108" s="5"/>
      <c r="M108" s="1"/>
      <c r="N108" s="1"/>
      <c r="O108" s="1"/>
      <c r="P108" s="5"/>
      <c r="Q108" s="5"/>
    </row>
    <row r="109" spans="1:17">
      <c r="A109" s="1"/>
      <c r="B109" s="1"/>
      <c r="C109" s="1"/>
      <c r="D109" s="1"/>
      <c r="E109" s="1"/>
      <c r="F109" s="1"/>
      <c r="G109" s="1"/>
      <c r="H109" s="1"/>
      <c r="I109" s="1"/>
      <c r="J109" s="26"/>
      <c r="K109" s="1"/>
      <c r="L109" s="5"/>
      <c r="M109" s="1"/>
      <c r="N109" s="1"/>
      <c r="O109" s="1"/>
      <c r="P109" s="5"/>
      <c r="Q109" s="5"/>
    </row>
    <row r="110" spans="1:1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5"/>
      <c r="M110" s="1"/>
      <c r="N110" s="1"/>
      <c r="O110" s="1"/>
      <c r="P110" s="5"/>
      <c r="Q110" s="5"/>
    </row>
    <row r="111" spans="1:1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5"/>
      <c r="M111" s="1"/>
      <c r="N111" s="1"/>
      <c r="O111" s="1"/>
      <c r="P111" s="5"/>
      <c r="Q111" s="5"/>
    </row>
    <row r="112" spans="1:1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5"/>
      <c r="M112" s="1"/>
      <c r="N112" s="1"/>
      <c r="O112" s="1"/>
      <c r="P112" s="5"/>
      <c r="Q112" s="5"/>
    </row>
    <row r="113" spans="1:1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5"/>
      <c r="M113" s="1"/>
      <c r="N113" s="1"/>
      <c r="O113" s="1"/>
      <c r="P113" s="5"/>
      <c r="Q113" s="5"/>
    </row>
    <row r="114" spans="1:1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5"/>
      <c r="M114" s="1"/>
      <c r="N114" s="1"/>
      <c r="O114" s="1"/>
      <c r="P114" s="5"/>
      <c r="Q114" s="5"/>
    </row>
    <row r="115" spans="1:1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5"/>
      <c r="M115" s="1"/>
      <c r="N115" s="1"/>
      <c r="O115" s="1"/>
      <c r="P115" s="1"/>
      <c r="Q115" s="1"/>
    </row>
    <row r="116" spans="1:1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5"/>
      <c r="M116" s="1"/>
      <c r="N116" s="1"/>
      <c r="O116" s="1"/>
      <c r="P116" s="1"/>
      <c r="Q116" s="1"/>
    </row>
    <row r="117" spans="1: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5"/>
      <c r="M117" s="1"/>
      <c r="N117" s="1"/>
      <c r="O117" s="1"/>
      <c r="P117" s="1"/>
      <c r="Q117" s="1"/>
    </row>
    <row r="118" spans="1:1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5"/>
      <c r="M118" s="1"/>
      <c r="N118" s="1"/>
      <c r="O118" s="1"/>
      <c r="P118" s="1"/>
      <c r="Q118" s="1"/>
    </row>
    <row r="119" spans="1:1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5"/>
      <c r="M119" s="1"/>
      <c r="N119" s="1"/>
      <c r="O119" s="1"/>
      <c r="P119" s="1"/>
      <c r="Q119" s="1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5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5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5"/>
      <c r="M122" s="1"/>
      <c r="N122" s="1"/>
      <c r="O122" s="1"/>
      <c r="P122" s="1"/>
      <c r="Q122" s="1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5"/>
      <c r="M123" s="1"/>
      <c r="N123" s="1"/>
      <c r="O123" s="1"/>
      <c r="P123" s="1"/>
      <c r="Q123" s="1"/>
    </row>
  </sheetData>
  <mergeCells count="1">
    <mergeCell ref="A56:H56"/>
  </mergeCells>
  <pageMargins left="0.5" right="0.25" top="0.7" bottom="0.5" header="0.69" footer="0.5"/>
  <pageSetup scale="80" orientation="portrait" r:id="rId1"/>
  <headerFooter alignWithMargins="0"/>
  <rowBreaks count="1" manualBreakCount="1">
    <brk id="54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Q69"/>
  <sheetViews>
    <sheetView topLeftCell="A10" workbookViewId="0">
      <selection activeCell="A42" sqref="A42:A65"/>
    </sheetView>
  </sheetViews>
  <sheetFormatPr defaultRowHeight="9"/>
  <cols>
    <col min="1" max="1" width="20.796875" bestFit="1" customWidth="1"/>
    <col min="2" max="2" width="23" bestFit="1" customWidth="1"/>
    <col min="3" max="3" width="24" bestFit="1" customWidth="1"/>
    <col min="4" max="6" width="23.3984375" bestFit="1" customWidth="1"/>
    <col min="7" max="7" width="23.19921875" bestFit="1" customWidth="1"/>
    <col min="8" max="8" width="24" bestFit="1" customWidth="1"/>
    <col min="9" max="9" width="22.796875" bestFit="1" customWidth="1"/>
    <col min="10" max="10" width="22.3984375" bestFit="1" customWidth="1"/>
    <col min="11" max="11" width="23.3984375" bestFit="1" customWidth="1"/>
    <col min="12" max="14" width="22.796875" bestFit="1" customWidth="1"/>
    <col min="15" max="15" width="22.59765625" bestFit="1" customWidth="1"/>
    <col min="16" max="16" width="23.3984375" bestFit="1" customWidth="1"/>
    <col min="17" max="17" width="22.19921875" bestFit="1" customWidth="1"/>
  </cols>
  <sheetData>
    <row r="3" spans="1:17">
      <c r="B3" s="76" t="s">
        <v>147</v>
      </c>
    </row>
    <row r="4" spans="1:17">
      <c r="A4" s="76" t="s">
        <v>144</v>
      </c>
      <c r="B4" t="s">
        <v>146</v>
      </c>
      <c r="C4" t="s">
        <v>148</v>
      </c>
      <c r="D4" t="s">
        <v>149</v>
      </c>
      <c r="E4" t="s">
        <v>150</v>
      </c>
      <c r="F4" t="s">
        <v>151</v>
      </c>
      <c r="G4" t="s">
        <v>152</v>
      </c>
      <c r="H4" t="s">
        <v>153</v>
      </c>
      <c r="I4" t="s">
        <v>154</v>
      </c>
      <c r="J4" t="s">
        <v>155</v>
      </c>
      <c r="K4" t="s">
        <v>156</v>
      </c>
      <c r="L4" t="s">
        <v>157</v>
      </c>
      <c r="M4" t="s">
        <v>158</v>
      </c>
      <c r="N4" t="s">
        <v>159</v>
      </c>
      <c r="O4" t="s">
        <v>160</v>
      </c>
      <c r="P4" t="s">
        <v>161</v>
      </c>
      <c r="Q4" t="s">
        <v>162</v>
      </c>
    </row>
    <row r="5" spans="1:17">
      <c r="A5" s="77" t="s">
        <v>136</v>
      </c>
      <c r="B5">
        <v>3087</v>
      </c>
      <c r="C5">
        <v>7985</v>
      </c>
      <c r="D5">
        <v>501</v>
      </c>
      <c r="E5">
        <v>1630</v>
      </c>
      <c r="F5">
        <v>1885</v>
      </c>
      <c r="G5">
        <v>60042</v>
      </c>
      <c r="H5">
        <v>3806</v>
      </c>
      <c r="I5">
        <v>79731</v>
      </c>
      <c r="J5">
        <v>7074</v>
      </c>
      <c r="K5">
        <v>13066</v>
      </c>
      <c r="L5">
        <v>873</v>
      </c>
      <c r="M5">
        <v>3080</v>
      </c>
      <c r="N5">
        <v>3412</v>
      </c>
      <c r="O5">
        <v>108581</v>
      </c>
      <c r="P5">
        <v>7084</v>
      </c>
      <c r="Q5">
        <v>144591</v>
      </c>
    </row>
    <row r="6" spans="1:17">
      <c r="A6" s="78" t="s">
        <v>135</v>
      </c>
      <c r="B6">
        <v>1</v>
      </c>
      <c r="C6">
        <v>995</v>
      </c>
      <c r="D6">
        <v>2</v>
      </c>
      <c r="E6">
        <v>2</v>
      </c>
      <c r="F6">
        <v>11</v>
      </c>
      <c r="G6">
        <v>116</v>
      </c>
      <c r="H6">
        <v>3</v>
      </c>
      <c r="I6">
        <v>1147</v>
      </c>
      <c r="J6">
        <v>2</v>
      </c>
      <c r="K6">
        <v>1440</v>
      </c>
      <c r="L6">
        <v>4</v>
      </c>
      <c r="M6">
        <v>2</v>
      </c>
      <c r="N6">
        <v>16</v>
      </c>
      <c r="O6">
        <v>221</v>
      </c>
      <c r="P6">
        <v>5</v>
      </c>
      <c r="Q6">
        <v>1716</v>
      </c>
    </row>
    <row r="7" spans="1:17">
      <c r="A7" s="78" t="s">
        <v>14</v>
      </c>
      <c r="B7">
        <v>54</v>
      </c>
      <c r="C7">
        <v>659</v>
      </c>
      <c r="D7">
        <v>7</v>
      </c>
      <c r="E7">
        <v>19</v>
      </c>
      <c r="F7">
        <v>35</v>
      </c>
      <c r="G7">
        <v>1231</v>
      </c>
      <c r="H7">
        <v>28</v>
      </c>
      <c r="I7">
        <v>2036</v>
      </c>
      <c r="J7">
        <v>88</v>
      </c>
      <c r="K7">
        <v>1242</v>
      </c>
      <c r="L7">
        <v>11</v>
      </c>
      <c r="M7">
        <v>28</v>
      </c>
      <c r="N7">
        <v>48</v>
      </c>
      <c r="O7">
        <v>1874</v>
      </c>
      <c r="P7">
        <v>54</v>
      </c>
      <c r="Q7">
        <v>3349</v>
      </c>
    </row>
    <row r="8" spans="1:17">
      <c r="A8" s="78" t="s">
        <v>137</v>
      </c>
      <c r="B8">
        <v>238</v>
      </c>
      <c r="C8">
        <v>78</v>
      </c>
      <c r="D8">
        <v>6</v>
      </c>
      <c r="E8">
        <v>32</v>
      </c>
      <c r="F8">
        <v>39</v>
      </c>
      <c r="G8">
        <v>1134</v>
      </c>
      <c r="H8">
        <v>70</v>
      </c>
      <c r="I8">
        <v>1609</v>
      </c>
      <c r="J8">
        <v>960</v>
      </c>
      <c r="K8">
        <v>315</v>
      </c>
      <c r="L8">
        <v>36</v>
      </c>
      <c r="M8">
        <v>156</v>
      </c>
      <c r="N8">
        <v>163</v>
      </c>
      <c r="O8">
        <v>5222</v>
      </c>
      <c r="P8">
        <v>307</v>
      </c>
      <c r="Q8">
        <v>7205</v>
      </c>
    </row>
    <row r="9" spans="1:17">
      <c r="A9" s="78" t="s">
        <v>138</v>
      </c>
      <c r="B9">
        <v>611</v>
      </c>
      <c r="C9">
        <v>335</v>
      </c>
      <c r="D9">
        <v>85</v>
      </c>
      <c r="E9">
        <v>162</v>
      </c>
      <c r="F9">
        <v>276</v>
      </c>
      <c r="G9">
        <v>9391</v>
      </c>
      <c r="H9">
        <v>421</v>
      </c>
      <c r="I9">
        <v>11488</v>
      </c>
      <c r="J9">
        <v>1136</v>
      </c>
      <c r="K9">
        <v>608</v>
      </c>
      <c r="L9">
        <v>159</v>
      </c>
      <c r="M9">
        <v>303</v>
      </c>
      <c r="N9">
        <v>491</v>
      </c>
      <c r="O9">
        <v>16618</v>
      </c>
      <c r="P9">
        <v>822</v>
      </c>
      <c r="Q9">
        <v>20472</v>
      </c>
    </row>
    <row r="10" spans="1:17">
      <c r="A10" s="78" t="s">
        <v>139</v>
      </c>
      <c r="B10">
        <v>60</v>
      </c>
      <c r="C10">
        <v>82</v>
      </c>
      <c r="D10">
        <v>106</v>
      </c>
      <c r="E10">
        <v>37</v>
      </c>
      <c r="F10">
        <v>88</v>
      </c>
      <c r="G10">
        <v>2793</v>
      </c>
      <c r="H10">
        <v>197</v>
      </c>
      <c r="I10">
        <v>3368</v>
      </c>
      <c r="J10">
        <v>120</v>
      </c>
      <c r="K10">
        <v>223</v>
      </c>
      <c r="L10">
        <v>171</v>
      </c>
      <c r="M10">
        <v>72</v>
      </c>
      <c r="N10">
        <v>154</v>
      </c>
      <c r="O10">
        <v>4724</v>
      </c>
      <c r="P10">
        <v>328</v>
      </c>
      <c r="Q10">
        <v>5802</v>
      </c>
    </row>
    <row r="11" spans="1:17">
      <c r="A11" s="78" t="s">
        <v>140</v>
      </c>
      <c r="B11">
        <v>20</v>
      </c>
      <c r="C11">
        <v>249</v>
      </c>
      <c r="D11">
        <v>31</v>
      </c>
      <c r="E11">
        <v>22</v>
      </c>
      <c r="F11">
        <v>54</v>
      </c>
      <c r="G11">
        <v>2911</v>
      </c>
      <c r="H11">
        <v>94</v>
      </c>
      <c r="I11">
        <v>3454</v>
      </c>
      <c r="J11">
        <v>37</v>
      </c>
      <c r="K11">
        <v>557</v>
      </c>
      <c r="L11">
        <v>51</v>
      </c>
      <c r="M11">
        <v>39</v>
      </c>
      <c r="N11">
        <v>96</v>
      </c>
      <c r="O11">
        <v>5001</v>
      </c>
      <c r="P11">
        <v>159</v>
      </c>
      <c r="Q11">
        <v>6095</v>
      </c>
    </row>
    <row r="12" spans="1:17">
      <c r="A12" s="78" t="s">
        <v>141</v>
      </c>
      <c r="B12">
        <v>95</v>
      </c>
      <c r="C12">
        <v>166</v>
      </c>
      <c r="D12">
        <v>6</v>
      </c>
      <c r="E12">
        <v>26</v>
      </c>
      <c r="F12">
        <v>72</v>
      </c>
      <c r="G12">
        <v>3441</v>
      </c>
      <c r="H12">
        <v>96</v>
      </c>
      <c r="I12">
        <v>3987</v>
      </c>
      <c r="J12">
        <v>253</v>
      </c>
      <c r="K12">
        <v>352</v>
      </c>
      <c r="L12">
        <v>17</v>
      </c>
      <c r="M12">
        <v>53</v>
      </c>
      <c r="N12">
        <v>137</v>
      </c>
      <c r="O12">
        <v>6001</v>
      </c>
      <c r="P12">
        <v>174</v>
      </c>
      <c r="Q12">
        <v>7142</v>
      </c>
    </row>
    <row r="13" spans="1:17">
      <c r="A13" s="78" t="s">
        <v>142</v>
      </c>
      <c r="B13">
        <v>215</v>
      </c>
      <c r="C13">
        <v>533</v>
      </c>
      <c r="D13">
        <v>36</v>
      </c>
      <c r="E13">
        <v>43</v>
      </c>
      <c r="F13">
        <v>85</v>
      </c>
      <c r="G13">
        <v>5351</v>
      </c>
      <c r="H13">
        <v>312</v>
      </c>
      <c r="I13">
        <v>6584</v>
      </c>
      <c r="J13">
        <v>445</v>
      </c>
      <c r="K13">
        <v>870</v>
      </c>
      <c r="L13">
        <v>57</v>
      </c>
      <c r="M13">
        <v>86</v>
      </c>
      <c r="N13">
        <v>140</v>
      </c>
      <c r="O13">
        <v>8847</v>
      </c>
      <c r="P13">
        <v>572</v>
      </c>
      <c r="Q13">
        <v>11033</v>
      </c>
    </row>
    <row r="14" spans="1:17">
      <c r="A14" s="78" t="s">
        <v>19</v>
      </c>
      <c r="B14">
        <v>143</v>
      </c>
      <c r="C14">
        <v>139</v>
      </c>
      <c r="D14">
        <v>25</v>
      </c>
      <c r="E14">
        <v>77</v>
      </c>
      <c r="F14">
        <v>98</v>
      </c>
      <c r="G14">
        <v>2966</v>
      </c>
      <c r="H14">
        <v>102</v>
      </c>
      <c r="I14">
        <v>3581</v>
      </c>
      <c r="J14">
        <v>313</v>
      </c>
      <c r="K14">
        <v>245</v>
      </c>
      <c r="L14">
        <v>40</v>
      </c>
      <c r="M14">
        <v>132</v>
      </c>
      <c r="N14">
        <v>168</v>
      </c>
      <c r="O14">
        <v>4872</v>
      </c>
      <c r="P14">
        <v>211</v>
      </c>
      <c r="Q14">
        <v>6035</v>
      </c>
    </row>
    <row r="15" spans="1:17">
      <c r="A15" s="78" t="s">
        <v>143</v>
      </c>
      <c r="B15">
        <v>192</v>
      </c>
      <c r="C15">
        <v>510</v>
      </c>
      <c r="D15">
        <v>34</v>
      </c>
      <c r="E15">
        <v>49</v>
      </c>
      <c r="F15">
        <v>138</v>
      </c>
      <c r="G15">
        <v>4963</v>
      </c>
      <c r="H15">
        <v>380</v>
      </c>
      <c r="I15">
        <v>6335</v>
      </c>
      <c r="J15">
        <v>476</v>
      </c>
      <c r="K15">
        <v>901</v>
      </c>
      <c r="L15">
        <v>57</v>
      </c>
      <c r="M15">
        <v>97</v>
      </c>
      <c r="N15">
        <v>240</v>
      </c>
      <c r="O15">
        <v>8820</v>
      </c>
      <c r="P15">
        <v>646</v>
      </c>
      <c r="Q15">
        <v>11351</v>
      </c>
    </row>
    <row r="16" spans="1:17">
      <c r="A16" s="78" t="s">
        <v>20</v>
      </c>
      <c r="B16">
        <v>804</v>
      </c>
      <c r="C16">
        <v>1219</v>
      </c>
      <c r="D16">
        <v>82</v>
      </c>
      <c r="E16">
        <v>388</v>
      </c>
      <c r="F16">
        <v>424</v>
      </c>
      <c r="G16">
        <v>13701</v>
      </c>
      <c r="H16">
        <v>448</v>
      </c>
      <c r="I16">
        <v>17224</v>
      </c>
      <c r="J16">
        <v>1697</v>
      </c>
      <c r="K16">
        <v>2066</v>
      </c>
      <c r="L16">
        <v>142</v>
      </c>
      <c r="M16">
        <v>749</v>
      </c>
      <c r="N16">
        <v>788</v>
      </c>
      <c r="O16">
        <v>25732</v>
      </c>
      <c r="P16">
        <v>896</v>
      </c>
      <c r="Q16">
        <v>32341</v>
      </c>
    </row>
    <row r="17" spans="1:17">
      <c r="A17" s="78" t="s">
        <v>21</v>
      </c>
      <c r="B17">
        <v>361</v>
      </c>
      <c r="C17">
        <v>1148</v>
      </c>
      <c r="D17">
        <v>51</v>
      </c>
      <c r="E17">
        <v>487</v>
      </c>
      <c r="F17">
        <v>363</v>
      </c>
      <c r="G17">
        <v>5393</v>
      </c>
      <c r="H17">
        <v>822</v>
      </c>
      <c r="I17">
        <v>8712</v>
      </c>
      <c r="J17">
        <v>979</v>
      </c>
      <c r="K17">
        <v>1727</v>
      </c>
      <c r="L17">
        <v>76</v>
      </c>
      <c r="M17">
        <v>863</v>
      </c>
      <c r="N17">
        <v>643</v>
      </c>
      <c r="O17">
        <v>9311</v>
      </c>
      <c r="P17">
        <v>1507</v>
      </c>
      <c r="Q17">
        <v>15259</v>
      </c>
    </row>
    <row r="18" spans="1:17">
      <c r="A18" s="78" t="s">
        <v>22</v>
      </c>
      <c r="B18">
        <v>293</v>
      </c>
      <c r="C18">
        <v>1872</v>
      </c>
      <c r="D18">
        <v>30</v>
      </c>
      <c r="E18">
        <v>286</v>
      </c>
      <c r="F18">
        <v>202</v>
      </c>
      <c r="G18">
        <v>6651</v>
      </c>
      <c r="H18">
        <v>833</v>
      </c>
      <c r="I18">
        <v>10206</v>
      </c>
      <c r="J18">
        <v>568</v>
      </c>
      <c r="K18">
        <v>2520</v>
      </c>
      <c r="L18">
        <v>52</v>
      </c>
      <c r="M18">
        <v>500</v>
      </c>
      <c r="N18">
        <v>328</v>
      </c>
      <c r="O18">
        <v>11338</v>
      </c>
      <c r="P18">
        <v>1403</v>
      </c>
      <c r="Q18">
        <v>16791</v>
      </c>
    </row>
    <row r="19" spans="1:17">
      <c r="A19" s="77" t="s">
        <v>120</v>
      </c>
      <c r="B19">
        <v>350</v>
      </c>
      <c r="C19">
        <v>10444</v>
      </c>
      <c r="D19">
        <v>398</v>
      </c>
      <c r="E19">
        <v>984</v>
      </c>
      <c r="F19">
        <v>1986</v>
      </c>
      <c r="G19">
        <v>48888</v>
      </c>
      <c r="H19">
        <v>2220</v>
      </c>
      <c r="I19">
        <v>66609</v>
      </c>
      <c r="J19">
        <v>630</v>
      </c>
      <c r="K19">
        <v>15841</v>
      </c>
      <c r="L19">
        <v>688</v>
      </c>
      <c r="M19">
        <v>1738</v>
      </c>
      <c r="N19">
        <v>3332</v>
      </c>
      <c r="O19">
        <v>83195</v>
      </c>
      <c r="P19">
        <v>3872</v>
      </c>
      <c r="Q19">
        <v>111528</v>
      </c>
    </row>
    <row r="20" spans="1:17">
      <c r="A20" s="78" t="s">
        <v>25</v>
      </c>
      <c r="B20">
        <v>12</v>
      </c>
      <c r="C20">
        <v>27</v>
      </c>
      <c r="D20">
        <v>67</v>
      </c>
      <c r="E20">
        <v>43</v>
      </c>
      <c r="F20">
        <v>143</v>
      </c>
      <c r="G20">
        <v>2936</v>
      </c>
      <c r="H20">
        <v>63</v>
      </c>
      <c r="I20">
        <v>3306</v>
      </c>
      <c r="J20">
        <v>19</v>
      </c>
      <c r="K20">
        <v>73</v>
      </c>
      <c r="L20">
        <v>116</v>
      </c>
      <c r="M20">
        <v>70</v>
      </c>
      <c r="N20">
        <v>246</v>
      </c>
      <c r="O20">
        <v>4573</v>
      </c>
      <c r="P20">
        <v>95</v>
      </c>
      <c r="Q20">
        <v>5219</v>
      </c>
    </row>
    <row r="21" spans="1:17">
      <c r="A21" s="78" t="s">
        <v>26</v>
      </c>
      <c r="B21">
        <v>0</v>
      </c>
      <c r="C21">
        <v>21</v>
      </c>
      <c r="D21">
        <v>12</v>
      </c>
      <c r="E21">
        <v>9</v>
      </c>
      <c r="F21">
        <v>32</v>
      </c>
      <c r="G21">
        <v>2493</v>
      </c>
      <c r="H21">
        <v>55</v>
      </c>
      <c r="I21">
        <v>2628</v>
      </c>
      <c r="J21">
        <v>1</v>
      </c>
      <c r="K21">
        <v>47</v>
      </c>
      <c r="L21">
        <v>19</v>
      </c>
      <c r="M21">
        <v>12</v>
      </c>
      <c r="N21">
        <v>57</v>
      </c>
      <c r="O21">
        <v>4233</v>
      </c>
      <c r="P21">
        <v>93</v>
      </c>
      <c r="Q21">
        <v>4471</v>
      </c>
    </row>
    <row r="22" spans="1:17">
      <c r="A22" s="78" t="s">
        <v>27</v>
      </c>
      <c r="B22">
        <v>6</v>
      </c>
      <c r="C22">
        <v>68</v>
      </c>
      <c r="D22">
        <v>19</v>
      </c>
      <c r="E22">
        <v>18</v>
      </c>
      <c r="F22">
        <v>57</v>
      </c>
      <c r="G22">
        <v>3407</v>
      </c>
      <c r="H22">
        <v>64</v>
      </c>
      <c r="I22">
        <v>3652</v>
      </c>
      <c r="J22">
        <v>16</v>
      </c>
      <c r="K22">
        <v>111</v>
      </c>
      <c r="L22">
        <v>31</v>
      </c>
      <c r="M22">
        <v>29</v>
      </c>
      <c r="N22">
        <v>92</v>
      </c>
      <c r="O22">
        <v>5783</v>
      </c>
      <c r="P22">
        <v>106</v>
      </c>
      <c r="Q22">
        <v>6192</v>
      </c>
    </row>
    <row r="23" spans="1:17">
      <c r="A23" s="78" t="s">
        <v>28</v>
      </c>
      <c r="B23">
        <v>0</v>
      </c>
      <c r="C23">
        <v>1</v>
      </c>
      <c r="D23">
        <v>1</v>
      </c>
      <c r="E23">
        <v>2</v>
      </c>
      <c r="F23">
        <v>1</v>
      </c>
      <c r="G23">
        <v>120</v>
      </c>
      <c r="H23">
        <v>2</v>
      </c>
      <c r="I23">
        <v>127</v>
      </c>
      <c r="J23">
        <v>0</v>
      </c>
      <c r="K23">
        <v>21</v>
      </c>
      <c r="L23">
        <v>7</v>
      </c>
      <c r="M23">
        <v>5</v>
      </c>
      <c r="N23">
        <v>4</v>
      </c>
      <c r="O23">
        <v>1123</v>
      </c>
      <c r="P23">
        <v>15</v>
      </c>
      <c r="Q23">
        <v>1176</v>
      </c>
    </row>
    <row r="24" spans="1:17">
      <c r="A24" s="78" t="s">
        <v>121</v>
      </c>
      <c r="B24">
        <v>0</v>
      </c>
      <c r="C24">
        <v>19</v>
      </c>
      <c r="D24">
        <v>1</v>
      </c>
      <c r="E24">
        <v>0</v>
      </c>
      <c r="F24">
        <v>5</v>
      </c>
      <c r="G24">
        <v>65</v>
      </c>
      <c r="H24">
        <v>6</v>
      </c>
      <c r="I24">
        <v>101</v>
      </c>
      <c r="J24">
        <v>0</v>
      </c>
      <c r="K24">
        <v>91</v>
      </c>
      <c r="L24">
        <v>4</v>
      </c>
      <c r="M24">
        <v>11</v>
      </c>
      <c r="N24">
        <v>44</v>
      </c>
      <c r="O24">
        <v>611</v>
      </c>
      <c r="P24">
        <v>23</v>
      </c>
      <c r="Q24">
        <v>827</v>
      </c>
    </row>
    <row r="25" spans="1:17">
      <c r="A25" s="78" t="s">
        <v>122</v>
      </c>
      <c r="B25">
        <v>0</v>
      </c>
      <c r="C25">
        <v>76</v>
      </c>
      <c r="D25">
        <v>15</v>
      </c>
      <c r="E25">
        <v>25</v>
      </c>
      <c r="F25">
        <v>99</v>
      </c>
      <c r="G25">
        <v>1690</v>
      </c>
      <c r="H25">
        <v>73</v>
      </c>
      <c r="I25">
        <v>2088</v>
      </c>
      <c r="J25">
        <v>0</v>
      </c>
      <c r="K25">
        <v>143</v>
      </c>
      <c r="L25">
        <v>21</v>
      </c>
      <c r="M25">
        <v>30</v>
      </c>
      <c r="N25">
        <v>177</v>
      </c>
      <c r="O25">
        <v>2838</v>
      </c>
      <c r="P25">
        <v>130</v>
      </c>
      <c r="Q25">
        <v>3537</v>
      </c>
    </row>
    <row r="26" spans="1:17">
      <c r="A26" s="78" t="s">
        <v>123</v>
      </c>
      <c r="B26">
        <v>0</v>
      </c>
      <c r="C26">
        <v>615</v>
      </c>
      <c r="D26">
        <v>13</v>
      </c>
      <c r="E26">
        <v>41</v>
      </c>
      <c r="F26">
        <v>225</v>
      </c>
      <c r="G26">
        <v>2507</v>
      </c>
      <c r="H26">
        <v>134</v>
      </c>
      <c r="I26">
        <v>3715</v>
      </c>
      <c r="J26">
        <v>0</v>
      </c>
      <c r="K26">
        <v>974</v>
      </c>
      <c r="L26">
        <v>24</v>
      </c>
      <c r="M26">
        <v>92</v>
      </c>
      <c r="N26">
        <v>333</v>
      </c>
      <c r="O26">
        <v>4528</v>
      </c>
      <c r="P26">
        <v>262</v>
      </c>
      <c r="Q26">
        <v>6539</v>
      </c>
    </row>
    <row r="27" spans="1:17">
      <c r="A27" s="78" t="s">
        <v>124</v>
      </c>
      <c r="B27">
        <v>0</v>
      </c>
      <c r="C27">
        <v>164</v>
      </c>
      <c r="D27">
        <v>15</v>
      </c>
      <c r="E27">
        <v>69</v>
      </c>
      <c r="F27">
        <v>193</v>
      </c>
      <c r="G27">
        <v>2472</v>
      </c>
      <c r="H27">
        <v>113</v>
      </c>
      <c r="I27">
        <v>3184</v>
      </c>
      <c r="J27">
        <v>0</v>
      </c>
      <c r="K27">
        <v>296</v>
      </c>
      <c r="L27">
        <v>23</v>
      </c>
      <c r="M27">
        <v>136</v>
      </c>
      <c r="N27">
        <v>349</v>
      </c>
      <c r="O27">
        <v>4137</v>
      </c>
      <c r="P27">
        <v>184</v>
      </c>
      <c r="Q27">
        <v>5385</v>
      </c>
    </row>
    <row r="28" spans="1:17">
      <c r="A28" s="78" t="s">
        <v>125</v>
      </c>
      <c r="B28">
        <v>0</v>
      </c>
      <c r="C28">
        <v>1331</v>
      </c>
      <c r="D28">
        <v>14</v>
      </c>
      <c r="E28">
        <v>118</v>
      </c>
      <c r="F28">
        <v>280</v>
      </c>
      <c r="G28">
        <v>1415</v>
      </c>
      <c r="H28">
        <v>154</v>
      </c>
      <c r="I28">
        <v>3465</v>
      </c>
      <c r="J28">
        <v>0</v>
      </c>
      <c r="K28">
        <v>1877</v>
      </c>
      <c r="L28">
        <v>18</v>
      </c>
      <c r="M28">
        <v>214</v>
      </c>
      <c r="N28">
        <v>431</v>
      </c>
      <c r="O28">
        <v>1990</v>
      </c>
      <c r="P28">
        <v>219</v>
      </c>
      <c r="Q28">
        <v>4956</v>
      </c>
    </row>
    <row r="29" spans="1:17">
      <c r="A29" s="78" t="s">
        <v>126</v>
      </c>
      <c r="B29">
        <v>7</v>
      </c>
      <c r="C29">
        <v>39</v>
      </c>
      <c r="D29">
        <v>24</v>
      </c>
      <c r="E29">
        <v>2</v>
      </c>
      <c r="F29">
        <v>22</v>
      </c>
      <c r="G29">
        <v>2295</v>
      </c>
      <c r="H29">
        <v>130</v>
      </c>
      <c r="I29">
        <v>2525</v>
      </c>
      <c r="J29">
        <v>11</v>
      </c>
      <c r="K29">
        <v>83</v>
      </c>
      <c r="L29">
        <v>39</v>
      </c>
      <c r="M29">
        <v>6</v>
      </c>
      <c r="N29">
        <v>30</v>
      </c>
      <c r="O29">
        <v>3570</v>
      </c>
      <c r="P29">
        <v>209</v>
      </c>
      <c r="Q29">
        <v>3958</v>
      </c>
    </row>
    <row r="30" spans="1:17">
      <c r="A30" s="78" t="s">
        <v>127</v>
      </c>
      <c r="B30">
        <v>1</v>
      </c>
      <c r="C30">
        <v>4</v>
      </c>
      <c r="D30">
        <v>15</v>
      </c>
      <c r="E30">
        <v>14</v>
      </c>
      <c r="F30">
        <v>18</v>
      </c>
      <c r="G30">
        <v>1158</v>
      </c>
      <c r="H30">
        <v>112</v>
      </c>
      <c r="I30">
        <v>1322</v>
      </c>
      <c r="J30">
        <v>2</v>
      </c>
      <c r="K30">
        <v>20</v>
      </c>
      <c r="L30">
        <v>24</v>
      </c>
      <c r="M30">
        <v>22</v>
      </c>
      <c r="N30">
        <v>39</v>
      </c>
      <c r="O30">
        <v>1874</v>
      </c>
      <c r="P30">
        <v>238</v>
      </c>
      <c r="Q30">
        <v>2219</v>
      </c>
    </row>
    <row r="31" spans="1:17">
      <c r="A31" s="78" t="s">
        <v>30</v>
      </c>
      <c r="B31">
        <v>13</v>
      </c>
      <c r="C31">
        <v>329</v>
      </c>
      <c r="D31">
        <v>8</v>
      </c>
      <c r="E31">
        <v>19</v>
      </c>
      <c r="F31">
        <v>30</v>
      </c>
      <c r="G31">
        <v>2736</v>
      </c>
      <c r="H31">
        <v>34</v>
      </c>
      <c r="I31">
        <v>3204</v>
      </c>
      <c r="J31">
        <v>27</v>
      </c>
      <c r="K31">
        <v>515</v>
      </c>
      <c r="L31">
        <v>23</v>
      </c>
      <c r="M31">
        <v>41</v>
      </c>
      <c r="N31">
        <v>59</v>
      </c>
      <c r="O31">
        <v>4657</v>
      </c>
      <c r="P31">
        <v>73</v>
      </c>
      <c r="Q31">
        <v>5446</v>
      </c>
    </row>
    <row r="32" spans="1:17">
      <c r="A32" s="78" t="s">
        <v>128</v>
      </c>
      <c r="B32">
        <v>1</v>
      </c>
      <c r="C32">
        <v>17</v>
      </c>
      <c r="D32">
        <v>7</v>
      </c>
      <c r="E32">
        <v>3</v>
      </c>
      <c r="F32">
        <v>16</v>
      </c>
      <c r="G32">
        <v>1251</v>
      </c>
      <c r="H32">
        <v>7</v>
      </c>
      <c r="I32">
        <v>1302</v>
      </c>
      <c r="J32">
        <v>2</v>
      </c>
      <c r="K32">
        <v>35</v>
      </c>
      <c r="L32">
        <v>12</v>
      </c>
      <c r="M32">
        <v>7</v>
      </c>
      <c r="N32">
        <v>25</v>
      </c>
      <c r="O32">
        <v>1739</v>
      </c>
      <c r="P32">
        <v>9</v>
      </c>
      <c r="Q32">
        <v>1829</v>
      </c>
    </row>
    <row r="33" spans="1:17">
      <c r="A33" s="78" t="s">
        <v>129</v>
      </c>
      <c r="B33">
        <v>0</v>
      </c>
      <c r="C33">
        <v>202</v>
      </c>
      <c r="D33">
        <v>78</v>
      </c>
      <c r="E33">
        <v>93</v>
      </c>
      <c r="F33">
        <v>246</v>
      </c>
      <c r="G33">
        <v>6897</v>
      </c>
      <c r="H33">
        <v>303</v>
      </c>
      <c r="I33">
        <v>7971</v>
      </c>
      <c r="J33">
        <v>0</v>
      </c>
      <c r="K33">
        <v>395</v>
      </c>
      <c r="L33">
        <v>140</v>
      </c>
      <c r="M33">
        <v>157</v>
      </c>
      <c r="N33">
        <v>417</v>
      </c>
      <c r="O33">
        <v>11969</v>
      </c>
      <c r="P33">
        <v>548</v>
      </c>
      <c r="Q33">
        <v>13907</v>
      </c>
    </row>
    <row r="34" spans="1:17">
      <c r="A34" s="78" t="s">
        <v>130</v>
      </c>
      <c r="B34">
        <v>39</v>
      </c>
      <c r="C34">
        <v>304</v>
      </c>
      <c r="D34">
        <v>19</v>
      </c>
      <c r="E34">
        <v>74</v>
      </c>
      <c r="F34">
        <v>106</v>
      </c>
      <c r="G34">
        <v>3821</v>
      </c>
      <c r="H34">
        <v>264</v>
      </c>
      <c r="I34">
        <v>4681</v>
      </c>
      <c r="J34">
        <v>98</v>
      </c>
      <c r="K34">
        <v>448</v>
      </c>
      <c r="L34">
        <v>33</v>
      </c>
      <c r="M34">
        <v>136</v>
      </c>
      <c r="N34">
        <v>186</v>
      </c>
      <c r="O34">
        <v>6690</v>
      </c>
      <c r="P34">
        <v>528</v>
      </c>
      <c r="Q34">
        <v>8202</v>
      </c>
    </row>
    <row r="35" spans="1:17">
      <c r="A35" s="78" t="s">
        <v>33</v>
      </c>
      <c r="B35">
        <v>0</v>
      </c>
      <c r="C35">
        <v>97</v>
      </c>
      <c r="D35">
        <v>14</v>
      </c>
      <c r="E35">
        <v>34</v>
      </c>
      <c r="F35">
        <v>66</v>
      </c>
      <c r="G35">
        <v>2672</v>
      </c>
      <c r="H35">
        <v>116</v>
      </c>
      <c r="I35">
        <v>3056</v>
      </c>
      <c r="J35">
        <v>0</v>
      </c>
      <c r="K35">
        <v>176</v>
      </c>
      <c r="L35">
        <v>30</v>
      </c>
      <c r="M35">
        <v>54</v>
      </c>
      <c r="N35">
        <v>118</v>
      </c>
      <c r="O35">
        <v>4174</v>
      </c>
      <c r="P35">
        <v>184</v>
      </c>
      <c r="Q35">
        <v>4823</v>
      </c>
    </row>
    <row r="36" spans="1:17">
      <c r="A36" s="78" t="s">
        <v>131</v>
      </c>
      <c r="B36">
        <v>110</v>
      </c>
      <c r="C36">
        <v>3045</v>
      </c>
      <c r="D36">
        <v>24</v>
      </c>
      <c r="E36">
        <v>146</v>
      </c>
      <c r="F36">
        <v>117</v>
      </c>
      <c r="G36">
        <v>1723</v>
      </c>
      <c r="H36">
        <v>248</v>
      </c>
      <c r="I36">
        <v>5539</v>
      </c>
      <c r="J36">
        <v>184</v>
      </c>
      <c r="K36">
        <v>4556</v>
      </c>
      <c r="L36">
        <v>31</v>
      </c>
      <c r="M36">
        <v>237</v>
      </c>
      <c r="N36">
        <v>186</v>
      </c>
      <c r="O36">
        <v>2948</v>
      </c>
      <c r="P36">
        <v>386</v>
      </c>
      <c r="Q36">
        <v>8716</v>
      </c>
    </row>
    <row r="37" spans="1:17">
      <c r="A37" s="78" t="s">
        <v>132</v>
      </c>
      <c r="B37">
        <v>40</v>
      </c>
      <c r="C37">
        <v>3140</v>
      </c>
      <c r="D37">
        <v>16</v>
      </c>
      <c r="E37">
        <v>33</v>
      </c>
      <c r="F37">
        <v>75</v>
      </c>
      <c r="G37">
        <v>1322</v>
      </c>
      <c r="H37">
        <v>156</v>
      </c>
      <c r="I37">
        <v>4886</v>
      </c>
      <c r="J37">
        <v>79</v>
      </c>
      <c r="K37">
        <v>4507</v>
      </c>
      <c r="L37">
        <v>23</v>
      </c>
      <c r="M37">
        <v>70</v>
      </c>
      <c r="N37">
        <v>121</v>
      </c>
      <c r="O37">
        <v>2270</v>
      </c>
      <c r="P37">
        <v>222</v>
      </c>
      <c r="Q37">
        <v>7436</v>
      </c>
    </row>
    <row r="38" spans="1:17">
      <c r="A38" s="78" t="s">
        <v>133</v>
      </c>
      <c r="B38">
        <v>115</v>
      </c>
      <c r="C38">
        <v>647</v>
      </c>
      <c r="D38">
        <v>22</v>
      </c>
      <c r="E38">
        <v>222</v>
      </c>
      <c r="F38">
        <v>182</v>
      </c>
      <c r="G38">
        <v>5046</v>
      </c>
      <c r="H38">
        <v>151</v>
      </c>
      <c r="I38">
        <v>6536</v>
      </c>
      <c r="J38">
        <v>182</v>
      </c>
      <c r="K38">
        <v>1023</v>
      </c>
      <c r="L38">
        <v>44</v>
      </c>
      <c r="M38">
        <v>374</v>
      </c>
      <c r="N38">
        <v>313</v>
      </c>
      <c r="O38">
        <v>8946</v>
      </c>
      <c r="P38">
        <v>281</v>
      </c>
      <c r="Q38">
        <v>11430</v>
      </c>
    </row>
    <row r="39" spans="1:17">
      <c r="A39" s="78" t="s">
        <v>134</v>
      </c>
      <c r="B39">
        <v>5</v>
      </c>
      <c r="C39">
        <v>32</v>
      </c>
      <c r="D39">
        <v>5</v>
      </c>
      <c r="E39">
        <v>14</v>
      </c>
      <c r="F39">
        <v>30</v>
      </c>
      <c r="G39">
        <v>736</v>
      </c>
      <c r="H39">
        <v>30</v>
      </c>
      <c r="I39">
        <v>866</v>
      </c>
      <c r="J39">
        <v>8</v>
      </c>
      <c r="K39">
        <v>51</v>
      </c>
      <c r="L39">
        <v>9</v>
      </c>
      <c r="M39">
        <v>23</v>
      </c>
      <c r="N39">
        <v>48</v>
      </c>
      <c r="O39">
        <v>1309</v>
      </c>
      <c r="P39">
        <v>58</v>
      </c>
      <c r="Q39">
        <v>1530</v>
      </c>
    </row>
    <row r="40" spans="1:17">
      <c r="A40" s="78" t="s">
        <v>38</v>
      </c>
      <c r="B40">
        <v>1</v>
      </c>
      <c r="C40">
        <v>266</v>
      </c>
      <c r="D40">
        <v>9</v>
      </c>
      <c r="E40">
        <v>5</v>
      </c>
      <c r="F40">
        <v>43</v>
      </c>
      <c r="G40">
        <v>2126</v>
      </c>
      <c r="H40">
        <v>5</v>
      </c>
      <c r="I40">
        <v>2455</v>
      </c>
      <c r="J40">
        <v>1</v>
      </c>
      <c r="K40">
        <v>399</v>
      </c>
      <c r="L40">
        <v>17</v>
      </c>
      <c r="M40">
        <v>12</v>
      </c>
      <c r="N40">
        <v>57</v>
      </c>
      <c r="O40">
        <v>3233</v>
      </c>
      <c r="P40">
        <v>9</v>
      </c>
      <c r="Q40">
        <v>3730</v>
      </c>
    </row>
    <row r="41" spans="1:17">
      <c r="A41" s="77" t="s">
        <v>105</v>
      </c>
      <c r="B41">
        <v>2447</v>
      </c>
      <c r="C41">
        <v>12070</v>
      </c>
      <c r="D41">
        <v>413</v>
      </c>
      <c r="E41">
        <v>2102</v>
      </c>
      <c r="F41">
        <v>3148</v>
      </c>
      <c r="G41">
        <v>49509</v>
      </c>
      <c r="H41">
        <v>8858</v>
      </c>
      <c r="I41">
        <v>79436</v>
      </c>
      <c r="J41">
        <v>5610</v>
      </c>
      <c r="K41">
        <v>18157</v>
      </c>
      <c r="L41">
        <v>674</v>
      </c>
      <c r="M41">
        <v>4070</v>
      </c>
      <c r="N41">
        <v>5901</v>
      </c>
      <c r="O41">
        <v>82852</v>
      </c>
      <c r="P41">
        <v>15013</v>
      </c>
      <c r="Q41">
        <v>133817</v>
      </c>
    </row>
    <row r="42" spans="1:17">
      <c r="A42" s="78" t="s">
        <v>42</v>
      </c>
      <c r="B42">
        <v>50</v>
      </c>
      <c r="C42">
        <v>205</v>
      </c>
      <c r="D42">
        <v>12</v>
      </c>
      <c r="E42">
        <v>22</v>
      </c>
      <c r="F42">
        <v>56</v>
      </c>
      <c r="G42">
        <v>842</v>
      </c>
      <c r="H42">
        <v>31</v>
      </c>
      <c r="I42">
        <v>1240</v>
      </c>
      <c r="J42">
        <v>149</v>
      </c>
      <c r="K42">
        <v>308</v>
      </c>
      <c r="L42">
        <v>20</v>
      </c>
      <c r="M42">
        <v>26</v>
      </c>
      <c r="N42">
        <v>84</v>
      </c>
      <c r="O42">
        <v>1209</v>
      </c>
      <c r="P42">
        <v>52</v>
      </c>
      <c r="Q42">
        <v>1876</v>
      </c>
    </row>
    <row r="43" spans="1:17">
      <c r="A43" s="78" t="s">
        <v>106</v>
      </c>
      <c r="B43">
        <v>8</v>
      </c>
      <c r="C43">
        <v>28</v>
      </c>
      <c r="D43">
        <v>7</v>
      </c>
      <c r="E43">
        <v>5</v>
      </c>
      <c r="F43">
        <v>12</v>
      </c>
      <c r="G43">
        <v>503</v>
      </c>
      <c r="H43">
        <v>32</v>
      </c>
      <c r="I43">
        <v>595</v>
      </c>
      <c r="J43">
        <v>28</v>
      </c>
      <c r="K43">
        <v>84</v>
      </c>
      <c r="L43">
        <v>10</v>
      </c>
      <c r="M43">
        <v>9</v>
      </c>
      <c r="N43">
        <v>22</v>
      </c>
      <c r="O43">
        <v>956</v>
      </c>
      <c r="P43">
        <v>66</v>
      </c>
      <c r="Q43">
        <v>1176</v>
      </c>
    </row>
    <row r="44" spans="1:17">
      <c r="A44" s="78" t="s">
        <v>107</v>
      </c>
      <c r="B44">
        <v>0</v>
      </c>
      <c r="C44">
        <v>36</v>
      </c>
      <c r="D44">
        <v>6</v>
      </c>
      <c r="E44">
        <v>1</v>
      </c>
      <c r="F44">
        <v>7</v>
      </c>
      <c r="G44">
        <v>2150</v>
      </c>
      <c r="H44">
        <v>89</v>
      </c>
      <c r="I44">
        <v>2289</v>
      </c>
      <c r="J44">
        <v>0</v>
      </c>
      <c r="K44">
        <v>43</v>
      </c>
      <c r="L44">
        <v>8</v>
      </c>
      <c r="M44">
        <v>2</v>
      </c>
      <c r="N44">
        <v>11</v>
      </c>
      <c r="O44">
        <v>3210</v>
      </c>
      <c r="P44">
        <v>146</v>
      </c>
      <c r="Q44">
        <v>3420</v>
      </c>
    </row>
    <row r="45" spans="1:17">
      <c r="A45" s="78" t="s">
        <v>108</v>
      </c>
      <c r="B45">
        <v>10</v>
      </c>
      <c r="C45">
        <v>5</v>
      </c>
      <c r="D45">
        <v>3</v>
      </c>
      <c r="E45">
        <v>5</v>
      </c>
      <c r="F45">
        <v>18</v>
      </c>
      <c r="G45">
        <v>734</v>
      </c>
      <c r="H45">
        <v>0</v>
      </c>
      <c r="I45">
        <v>788</v>
      </c>
      <c r="J45">
        <v>19</v>
      </c>
      <c r="K45">
        <v>8</v>
      </c>
      <c r="L45">
        <v>5</v>
      </c>
      <c r="M45">
        <v>6</v>
      </c>
      <c r="N45">
        <v>35</v>
      </c>
      <c r="O45">
        <v>1275</v>
      </c>
      <c r="P45">
        <v>0</v>
      </c>
      <c r="Q45">
        <v>1380</v>
      </c>
    </row>
    <row r="46" spans="1:17">
      <c r="A46" s="78" t="s">
        <v>44</v>
      </c>
      <c r="B46">
        <v>98</v>
      </c>
      <c r="C46">
        <v>2142</v>
      </c>
      <c r="D46">
        <v>83</v>
      </c>
      <c r="E46">
        <v>124</v>
      </c>
      <c r="F46">
        <v>422</v>
      </c>
      <c r="G46">
        <v>5294</v>
      </c>
      <c r="H46">
        <v>2099</v>
      </c>
      <c r="I46">
        <v>10331</v>
      </c>
      <c r="J46">
        <v>205</v>
      </c>
      <c r="K46">
        <v>3192</v>
      </c>
      <c r="L46">
        <v>148</v>
      </c>
      <c r="M46">
        <v>246</v>
      </c>
      <c r="N46">
        <v>818</v>
      </c>
      <c r="O46">
        <v>8866</v>
      </c>
      <c r="P46">
        <v>3367</v>
      </c>
      <c r="Q46">
        <v>16962</v>
      </c>
    </row>
    <row r="47" spans="1:17">
      <c r="A47" s="78" t="s">
        <v>109</v>
      </c>
      <c r="B47">
        <v>7</v>
      </c>
      <c r="C47">
        <v>25</v>
      </c>
      <c r="D47">
        <v>3</v>
      </c>
      <c r="E47">
        <v>1</v>
      </c>
      <c r="F47">
        <v>15</v>
      </c>
      <c r="G47">
        <v>382</v>
      </c>
      <c r="H47">
        <v>1</v>
      </c>
      <c r="I47">
        <v>435</v>
      </c>
      <c r="J47">
        <v>18</v>
      </c>
      <c r="K47">
        <v>77</v>
      </c>
      <c r="L47">
        <v>8</v>
      </c>
      <c r="M47">
        <v>3</v>
      </c>
      <c r="N47">
        <v>37</v>
      </c>
      <c r="O47">
        <v>626</v>
      </c>
      <c r="P47">
        <v>1</v>
      </c>
      <c r="Q47">
        <v>771</v>
      </c>
    </row>
    <row r="48" spans="1:17">
      <c r="A48" s="78" t="s">
        <v>46</v>
      </c>
      <c r="B48">
        <v>58</v>
      </c>
      <c r="C48">
        <v>115</v>
      </c>
      <c r="D48">
        <v>24</v>
      </c>
      <c r="E48">
        <v>56</v>
      </c>
      <c r="F48">
        <v>89</v>
      </c>
      <c r="G48">
        <v>3204</v>
      </c>
      <c r="H48">
        <v>0</v>
      </c>
      <c r="I48">
        <v>3546</v>
      </c>
      <c r="J48">
        <v>129</v>
      </c>
      <c r="K48">
        <v>208</v>
      </c>
      <c r="L48">
        <v>34</v>
      </c>
      <c r="M48">
        <v>97</v>
      </c>
      <c r="N48">
        <v>156</v>
      </c>
      <c r="O48">
        <v>4948</v>
      </c>
      <c r="P48">
        <v>0</v>
      </c>
      <c r="Q48">
        <v>5572</v>
      </c>
    </row>
    <row r="49" spans="1:17">
      <c r="A49" s="78" t="s">
        <v>110</v>
      </c>
      <c r="B49">
        <v>11</v>
      </c>
      <c r="C49">
        <v>30</v>
      </c>
      <c r="D49">
        <v>16</v>
      </c>
      <c r="E49">
        <v>20</v>
      </c>
      <c r="F49">
        <v>44</v>
      </c>
      <c r="G49">
        <v>986</v>
      </c>
      <c r="H49">
        <v>101</v>
      </c>
      <c r="I49">
        <v>1221</v>
      </c>
      <c r="J49">
        <v>13</v>
      </c>
      <c r="K49">
        <v>87</v>
      </c>
      <c r="L49">
        <v>26</v>
      </c>
      <c r="M49">
        <v>31</v>
      </c>
      <c r="N49">
        <v>81</v>
      </c>
      <c r="O49">
        <v>1649</v>
      </c>
      <c r="P49">
        <v>159</v>
      </c>
      <c r="Q49">
        <v>2072</v>
      </c>
    </row>
    <row r="50" spans="1:17">
      <c r="A50" s="78" t="s">
        <v>111</v>
      </c>
      <c r="B50">
        <v>50</v>
      </c>
      <c r="C50">
        <v>597</v>
      </c>
      <c r="D50">
        <v>2</v>
      </c>
      <c r="E50">
        <v>13</v>
      </c>
      <c r="F50">
        <v>20</v>
      </c>
      <c r="G50">
        <v>1091</v>
      </c>
      <c r="H50">
        <v>46</v>
      </c>
      <c r="I50">
        <v>1822</v>
      </c>
      <c r="J50">
        <v>110</v>
      </c>
      <c r="K50">
        <v>723</v>
      </c>
      <c r="L50">
        <v>6</v>
      </c>
      <c r="M50">
        <v>20</v>
      </c>
      <c r="N50">
        <v>30</v>
      </c>
      <c r="O50">
        <v>1578</v>
      </c>
      <c r="P50">
        <v>62</v>
      </c>
      <c r="Q50">
        <v>2532</v>
      </c>
    </row>
    <row r="51" spans="1:17">
      <c r="A51" s="78" t="s">
        <v>112</v>
      </c>
      <c r="B51">
        <v>34</v>
      </c>
      <c r="C51">
        <v>13</v>
      </c>
      <c r="D51">
        <v>2</v>
      </c>
      <c r="E51">
        <v>3</v>
      </c>
      <c r="F51">
        <v>11</v>
      </c>
      <c r="G51">
        <v>700</v>
      </c>
      <c r="H51">
        <v>4</v>
      </c>
      <c r="I51">
        <v>777</v>
      </c>
      <c r="J51">
        <v>93</v>
      </c>
      <c r="K51">
        <v>28</v>
      </c>
      <c r="L51">
        <v>3</v>
      </c>
      <c r="M51">
        <v>5</v>
      </c>
      <c r="N51">
        <v>18</v>
      </c>
      <c r="O51">
        <v>1023</v>
      </c>
      <c r="P51">
        <v>5</v>
      </c>
      <c r="Q51">
        <v>1191</v>
      </c>
    </row>
    <row r="52" spans="1:17">
      <c r="A52" s="78" t="s">
        <v>50</v>
      </c>
      <c r="B52">
        <v>343</v>
      </c>
      <c r="C52">
        <v>1389</v>
      </c>
      <c r="D52">
        <v>17</v>
      </c>
      <c r="E52">
        <v>34</v>
      </c>
      <c r="F52">
        <v>118</v>
      </c>
      <c r="G52">
        <v>3192</v>
      </c>
      <c r="H52">
        <v>1738</v>
      </c>
      <c r="I52">
        <v>6833</v>
      </c>
      <c r="J52">
        <v>947</v>
      </c>
      <c r="K52">
        <v>1832</v>
      </c>
      <c r="L52">
        <v>28</v>
      </c>
      <c r="M52">
        <v>64</v>
      </c>
      <c r="N52">
        <v>241</v>
      </c>
      <c r="O52">
        <v>5467</v>
      </c>
      <c r="P52">
        <v>2763</v>
      </c>
      <c r="Q52">
        <v>11345</v>
      </c>
    </row>
    <row r="53" spans="1:17">
      <c r="A53" s="78" t="s">
        <v>51</v>
      </c>
      <c r="B53">
        <v>22</v>
      </c>
      <c r="C53">
        <v>255</v>
      </c>
      <c r="D53">
        <v>11</v>
      </c>
      <c r="E53">
        <v>47</v>
      </c>
      <c r="F53">
        <v>36</v>
      </c>
      <c r="G53">
        <v>2107</v>
      </c>
      <c r="H53">
        <v>272</v>
      </c>
      <c r="I53">
        <v>2765</v>
      </c>
      <c r="J53">
        <v>45</v>
      </c>
      <c r="K53">
        <v>299</v>
      </c>
      <c r="L53">
        <v>13</v>
      </c>
      <c r="M53">
        <v>62</v>
      </c>
      <c r="N53">
        <v>56</v>
      </c>
      <c r="O53">
        <v>2811</v>
      </c>
      <c r="P53">
        <v>369</v>
      </c>
      <c r="Q53">
        <v>3676</v>
      </c>
    </row>
    <row r="54" spans="1:17">
      <c r="A54" s="78" t="s">
        <v>113</v>
      </c>
      <c r="B54">
        <v>19</v>
      </c>
      <c r="C54">
        <v>160</v>
      </c>
      <c r="D54">
        <v>12</v>
      </c>
      <c r="E54">
        <v>20</v>
      </c>
      <c r="F54">
        <v>29</v>
      </c>
      <c r="G54">
        <v>2282</v>
      </c>
      <c r="H54">
        <v>679</v>
      </c>
      <c r="I54">
        <v>3213</v>
      </c>
      <c r="J54">
        <v>52</v>
      </c>
      <c r="K54">
        <v>307</v>
      </c>
      <c r="L54">
        <v>22</v>
      </c>
      <c r="M54">
        <v>31</v>
      </c>
      <c r="N54">
        <v>73</v>
      </c>
      <c r="O54">
        <v>3438</v>
      </c>
      <c r="P54">
        <v>1117</v>
      </c>
      <c r="Q54">
        <v>5062</v>
      </c>
    </row>
    <row r="55" spans="1:17">
      <c r="A55" s="78" t="s">
        <v>114</v>
      </c>
      <c r="B55">
        <v>48</v>
      </c>
      <c r="C55">
        <v>78</v>
      </c>
      <c r="D55">
        <v>3</v>
      </c>
      <c r="E55">
        <v>5</v>
      </c>
      <c r="F55">
        <v>54</v>
      </c>
      <c r="G55">
        <v>623</v>
      </c>
      <c r="H55">
        <v>0</v>
      </c>
      <c r="I55">
        <v>837</v>
      </c>
      <c r="J55">
        <v>141</v>
      </c>
      <c r="K55">
        <v>302</v>
      </c>
      <c r="L55">
        <v>8</v>
      </c>
      <c r="M55">
        <v>8</v>
      </c>
      <c r="N55">
        <v>114</v>
      </c>
      <c r="O55">
        <v>1178</v>
      </c>
      <c r="P55">
        <v>0</v>
      </c>
      <c r="Q55">
        <v>1790</v>
      </c>
    </row>
    <row r="56" spans="1:17">
      <c r="A56" s="78" t="s">
        <v>54</v>
      </c>
      <c r="B56">
        <v>160</v>
      </c>
      <c r="C56">
        <v>1213</v>
      </c>
      <c r="D56">
        <v>57</v>
      </c>
      <c r="E56">
        <v>141</v>
      </c>
      <c r="F56">
        <v>940</v>
      </c>
      <c r="G56">
        <v>3319</v>
      </c>
      <c r="H56">
        <v>0</v>
      </c>
      <c r="I56">
        <v>6069</v>
      </c>
      <c r="J56">
        <v>353</v>
      </c>
      <c r="K56">
        <v>2312</v>
      </c>
      <c r="L56">
        <v>73</v>
      </c>
      <c r="M56">
        <v>251</v>
      </c>
      <c r="N56">
        <v>1863</v>
      </c>
      <c r="O56">
        <v>6719</v>
      </c>
      <c r="P56">
        <v>0</v>
      </c>
      <c r="Q56">
        <v>12022</v>
      </c>
    </row>
    <row r="57" spans="1:17">
      <c r="A57" s="78" t="s">
        <v>55</v>
      </c>
      <c r="B57">
        <v>5</v>
      </c>
      <c r="C57">
        <v>132</v>
      </c>
      <c r="D57">
        <v>10</v>
      </c>
      <c r="E57">
        <v>46</v>
      </c>
      <c r="F57">
        <v>92</v>
      </c>
      <c r="G57">
        <v>1340</v>
      </c>
      <c r="H57">
        <v>149</v>
      </c>
      <c r="I57">
        <v>1782</v>
      </c>
      <c r="J57">
        <v>14</v>
      </c>
      <c r="K57">
        <v>188</v>
      </c>
      <c r="L57">
        <v>14</v>
      </c>
      <c r="M57">
        <v>80</v>
      </c>
      <c r="N57">
        <v>147</v>
      </c>
      <c r="O57">
        <v>2204</v>
      </c>
      <c r="P57">
        <v>237</v>
      </c>
      <c r="Q57">
        <v>2895</v>
      </c>
    </row>
    <row r="58" spans="1:17">
      <c r="A58" s="78" t="s">
        <v>115</v>
      </c>
      <c r="B58">
        <v>0</v>
      </c>
      <c r="C58">
        <v>46</v>
      </c>
      <c r="D58">
        <v>28</v>
      </c>
      <c r="E58">
        <v>20</v>
      </c>
      <c r="F58">
        <v>31</v>
      </c>
      <c r="G58">
        <v>1982</v>
      </c>
      <c r="H58">
        <v>265</v>
      </c>
      <c r="I58">
        <v>2377</v>
      </c>
      <c r="J58">
        <v>0</v>
      </c>
      <c r="K58">
        <v>149</v>
      </c>
      <c r="L58">
        <v>38</v>
      </c>
      <c r="M58">
        <v>28</v>
      </c>
      <c r="N58">
        <v>54</v>
      </c>
      <c r="O58">
        <v>2964</v>
      </c>
      <c r="P58">
        <v>425</v>
      </c>
      <c r="Q58">
        <v>3669</v>
      </c>
    </row>
    <row r="59" spans="1:17">
      <c r="A59" s="78" t="s">
        <v>116</v>
      </c>
      <c r="B59">
        <v>472</v>
      </c>
      <c r="C59">
        <v>814</v>
      </c>
      <c r="D59">
        <v>27</v>
      </c>
      <c r="E59">
        <v>513</v>
      </c>
      <c r="F59">
        <v>272</v>
      </c>
      <c r="G59">
        <v>7451</v>
      </c>
      <c r="H59">
        <v>722</v>
      </c>
      <c r="I59">
        <v>10474</v>
      </c>
      <c r="J59">
        <v>1017</v>
      </c>
      <c r="K59">
        <v>1121</v>
      </c>
      <c r="L59">
        <v>40</v>
      </c>
      <c r="M59">
        <v>984</v>
      </c>
      <c r="N59">
        <v>485</v>
      </c>
      <c r="O59">
        <v>12390</v>
      </c>
      <c r="P59">
        <v>1342</v>
      </c>
      <c r="Q59">
        <v>17709</v>
      </c>
    </row>
    <row r="60" spans="1:17">
      <c r="A60" s="78" t="s">
        <v>58</v>
      </c>
      <c r="B60">
        <v>2</v>
      </c>
      <c r="C60">
        <v>144</v>
      </c>
      <c r="D60">
        <v>11</v>
      </c>
      <c r="E60">
        <v>15</v>
      </c>
      <c r="F60">
        <v>27</v>
      </c>
      <c r="G60">
        <v>840</v>
      </c>
      <c r="H60">
        <v>1</v>
      </c>
      <c r="I60">
        <v>1061</v>
      </c>
      <c r="J60">
        <v>2</v>
      </c>
      <c r="K60">
        <v>150</v>
      </c>
      <c r="L60">
        <v>11</v>
      </c>
      <c r="M60">
        <v>16</v>
      </c>
      <c r="N60">
        <v>30</v>
      </c>
      <c r="O60">
        <v>892</v>
      </c>
      <c r="P60">
        <v>1</v>
      </c>
      <c r="Q60">
        <v>1123</v>
      </c>
    </row>
    <row r="61" spans="1:17">
      <c r="A61" s="78" t="s">
        <v>60</v>
      </c>
      <c r="B61">
        <v>91</v>
      </c>
      <c r="C61">
        <v>4031</v>
      </c>
      <c r="D61">
        <v>38</v>
      </c>
      <c r="E61">
        <v>233</v>
      </c>
      <c r="F61">
        <v>530</v>
      </c>
      <c r="G61">
        <v>4353</v>
      </c>
      <c r="H61">
        <v>2007</v>
      </c>
      <c r="I61">
        <v>11295</v>
      </c>
      <c r="J61">
        <v>181</v>
      </c>
      <c r="K61">
        <v>5703</v>
      </c>
      <c r="L61">
        <v>81</v>
      </c>
      <c r="M61">
        <v>475</v>
      </c>
      <c r="N61">
        <v>954</v>
      </c>
      <c r="O61">
        <v>8258</v>
      </c>
      <c r="P61">
        <v>3666</v>
      </c>
      <c r="Q61">
        <v>19342</v>
      </c>
    </row>
    <row r="62" spans="1:17">
      <c r="A62" s="78" t="s">
        <v>61</v>
      </c>
      <c r="B62">
        <v>89</v>
      </c>
      <c r="C62">
        <v>18</v>
      </c>
      <c r="D62">
        <v>13</v>
      </c>
      <c r="E62">
        <v>8</v>
      </c>
      <c r="F62">
        <v>13</v>
      </c>
      <c r="G62">
        <v>366</v>
      </c>
      <c r="H62">
        <v>12</v>
      </c>
      <c r="I62">
        <v>520</v>
      </c>
      <c r="J62">
        <v>170</v>
      </c>
      <c r="K62">
        <v>88</v>
      </c>
      <c r="L62">
        <v>28</v>
      </c>
      <c r="M62">
        <v>15</v>
      </c>
      <c r="N62">
        <v>29</v>
      </c>
      <c r="O62">
        <v>802</v>
      </c>
      <c r="P62">
        <v>30</v>
      </c>
      <c r="Q62">
        <v>1167</v>
      </c>
    </row>
    <row r="63" spans="1:17">
      <c r="A63" s="78" t="s">
        <v>117</v>
      </c>
      <c r="B63">
        <v>15</v>
      </c>
      <c r="C63">
        <v>16</v>
      </c>
      <c r="D63">
        <v>3</v>
      </c>
      <c r="E63">
        <v>12</v>
      </c>
      <c r="F63">
        <v>19</v>
      </c>
      <c r="G63">
        <v>541</v>
      </c>
      <c r="H63">
        <v>14</v>
      </c>
      <c r="I63">
        <v>634</v>
      </c>
      <c r="J63">
        <v>25</v>
      </c>
      <c r="K63">
        <v>36</v>
      </c>
      <c r="L63">
        <v>8</v>
      </c>
      <c r="M63">
        <v>15</v>
      </c>
      <c r="N63">
        <v>40</v>
      </c>
      <c r="O63">
        <v>893</v>
      </c>
      <c r="P63">
        <v>22</v>
      </c>
      <c r="Q63">
        <v>1060</v>
      </c>
    </row>
    <row r="64" spans="1:17">
      <c r="A64" s="78" t="s">
        <v>118</v>
      </c>
      <c r="B64">
        <v>7</v>
      </c>
      <c r="C64">
        <v>48</v>
      </c>
      <c r="D64">
        <v>7</v>
      </c>
      <c r="E64">
        <v>12</v>
      </c>
      <c r="F64">
        <v>13</v>
      </c>
      <c r="G64">
        <v>1270</v>
      </c>
      <c r="H64">
        <v>125</v>
      </c>
      <c r="I64">
        <v>1508</v>
      </c>
      <c r="J64">
        <v>23</v>
      </c>
      <c r="K64">
        <v>90</v>
      </c>
      <c r="L64">
        <v>9</v>
      </c>
      <c r="M64">
        <v>15</v>
      </c>
      <c r="N64">
        <v>20</v>
      </c>
      <c r="O64">
        <v>1789</v>
      </c>
      <c r="P64">
        <v>203</v>
      </c>
      <c r="Q64">
        <v>2185</v>
      </c>
    </row>
    <row r="65" spans="1:17">
      <c r="A65" s="78" t="s">
        <v>119</v>
      </c>
      <c r="B65">
        <v>848</v>
      </c>
      <c r="C65">
        <v>530</v>
      </c>
      <c r="D65">
        <v>18</v>
      </c>
      <c r="E65">
        <v>746</v>
      </c>
      <c r="F65">
        <v>280</v>
      </c>
      <c r="G65">
        <v>3957</v>
      </c>
      <c r="H65">
        <v>471</v>
      </c>
      <c r="I65">
        <v>7024</v>
      </c>
      <c r="J65">
        <v>1876</v>
      </c>
      <c r="K65">
        <v>822</v>
      </c>
      <c r="L65">
        <v>33</v>
      </c>
      <c r="M65">
        <v>1581</v>
      </c>
      <c r="N65">
        <v>503</v>
      </c>
      <c r="O65">
        <v>7707</v>
      </c>
      <c r="P65">
        <v>980</v>
      </c>
      <c r="Q65">
        <v>13820</v>
      </c>
    </row>
    <row r="66" spans="1:17">
      <c r="A66" s="77" t="s">
        <v>104</v>
      </c>
      <c r="B66">
        <v>36</v>
      </c>
      <c r="C66">
        <v>23</v>
      </c>
      <c r="D66">
        <v>6</v>
      </c>
      <c r="E66">
        <v>7</v>
      </c>
      <c r="F66">
        <v>29</v>
      </c>
      <c r="G66">
        <v>705</v>
      </c>
      <c r="H66">
        <v>7</v>
      </c>
      <c r="I66">
        <v>828</v>
      </c>
      <c r="J66">
        <v>49</v>
      </c>
      <c r="K66">
        <v>32</v>
      </c>
      <c r="L66">
        <v>7</v>
      </c>
      <c r="M66">
        <v>14</v>
      </c>
      <c r="N66">
        <v>41</v>
      </c>
      <c r="O66">
        <v>1063</v>
      </c>
      <c r="P66">
        <v>14</v>
      </c>
      <c r="Q66">
        <v>1246</v>
      </c>
    </row>
    <row r="67" spans="1:17">
      <c r="A67" s="78" t="s">
        <v>65</v>
      </c>
      <c r="B67">
        <v>34</v>
      </c>
      <c r="C67">
        <v>17</v>
      </c>
      <c r="D67">
        <v>3</v>
      </c>
      <c r="E67">
        <v>4</v>
      </c>
      <c r="F67">
        <v>23</v>
      </c>
      <c r="G67">
        <v>220</v>
      </c>
      <c r="H67">
        <v>5</v>
      </c>
      <c r="I67">
        <v>307</v>
      </c>
      <c r="J67">
        <v>34</v>
      </c>
      <c r="K67">
        <v>17</v>
      </c>
      <c r="L67">
        <v>3</v>
      </c>
      <c r="M67">
        <v>4</v>
      </c>
      <c r="N67">
        <v>23</v>
      </c>
      <c r="O67">
        <v>220</v>
      </c>
      <c r="P67">
        <v>5</v>
      </c>
      <c r="Q67">
        <v>307</v>
      </c>
    </row>
    <row r="68" spans="1:17">
      <c r="A68" s="78" t="s">
        <v>66</v>
      </c>
      <c r="B68">
        <v>2</v>
      </c>
      <c r="C68">
        <v>6</v>
      </c>
      <c r="D68">
        <v>3</v>
      </c>
      <c r="E68">
        <v>3</v>
      </c>
      <c r="F68">
        <v>6</v>
      </c>
      <c r="G68">
        <v>485</v>
      </c>
      <c r="H68">
        <v>2</v>
      </c>
      <c r="I68">
        <v>521</v>
      </c>
      <c r="J68">
        <v>15</v>
      </c>
      <c r="K68">
        <v>15</v>
      </c>
      <c r="L68">
        <v>4</v>
      </c>
      <c r="M68">
        <v>10</v>
      </c>
      <c r="N68">
        <v>18</v>
      </c>
      <c r="O68">
        <v>843</v>
      </c>
      <c r="P68">
        <v>9</v>
      </c>
      <c r="Q68">
        <v>939</v>
      </c>
    </row>
    <row r="69" spans="1:17">
      <c r="A69" s="77" t="s">
        <v>145</v>
      </c>
      <c r="B69">
        <v>5920</v>
      </c>
      <c r="C69">
        <v>30522</v>
      </c>
      <c r="D69">
        <v>1318</v>
      </c>
      <c r="E69">
        <v>4723</v>
      </c>
      <c r="F69">
        <v>7048</v>
      </c>
      <c r="G69">
        <v>159144</v>
      </c>
      <c r="H69">
        <v>14891</v>
      </c>
      <c r="I69">
        <v>226604</v>
      </c>
      <c r="J69">
        <v>13363</v>
      </c>
      <c r="K69">
        <v>47096</v>
      </c>
      <c r="L69">
        <v>2242</v>
      </c>
      <c r="M69">
        <v>8902</v>
      </c>
      <c r="N69">
        <v>12686</v>
      </c>
      <c r="O69">
        <v>275691</v>
      </c>
      <c r="P69">
        <v>25983</v>
      </c>
      <c r="Q69">
        <v>391182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workbookViewId="0">
      <selection sqref="A1:R61"/>
    </sheetView>
  </sheetViews>
  <sheetFormatPr defaultRowHeight="9"/>
  <cols>
    <col min="1" max="16384" width="9.59765625" style="75"/>
  </cols>
  <sheetData>
    <row r="1" spans="1:18">
      <c r="A1" s="75" t="s">
        <v>86</v>
      </c>
      <c r="B1" s="75" t="s">
        <v>87</v>
      </c>
      <c r="C1" s="75" t="s">
        <v>88</v>
      </c>
      <c r="D1" s="75" t="s">
        <v>89</v>
      </c>
      <c r="E1" s="75" t="s">
        <v>90</v>
      </c>
      <c r="F1" s="75" t="s">
        <v>91</v>
      </c>
      <c r="G1" s="75" t="s">
        <v>92</v>
      </c>
      <c r="H1" s="75" t="s">
        <v>93</v>
      </c>
      <c r="I1" s="75" t="s">
        <v>94</v>
      </c>
      <c r="J1" s="75" t="s">
        <v>95</v>
      </c>
      <c r="K1" s="75" t="s">
        <v>96</v>
      </c>
      <c r="L1" s="75" t="s">
        <v>97</v>
      </c>
      <c r="M1" s="75" t="s">
        <v>98</v>
      </c>
      <c r="N1" s="75" t="s">
        <v>99</v>
      </c>
      <c r="O1" s="75" t="s">
        <v>100</v>
      </c>
      <c r="P1" s="75" t="s">
        <v>101</v>
      </c>
      <c r="Q1" s="75" t="s">
        <v>102</v>
      </c>
      <c r="R1" s="75" t="s">
        <v>103</v>
      </c>
    </row>
    <row r="2" spans="1:18">
      <c r="A2" s="75" t="s">
        <v>65</v>
      </c>
      <c r="B2" s="75" t="s">
        <v>104</v>
      </c>
      <c r="C2" s="75">
        <v>34</v>
      </c>
      <c r="D2" s="75">
        <v>17</v>
      </c>
      <c r="E2" s="75">
        <v>3</v>
      </c>
      <c r="F2" s="75">
        <v>4</v>
      </c>
      <c r="G2" s="75">
        <v>23</v>
      </c>
      <c r="H2" s="75">
        <v>220</v>
      </c>
      <c r="I2" s="75">
        <v>5</v>
      </c>
      <c r="J2" s="75">
        <v>307</v>
      </c>
      <c r="K2" s="75">
        <v>34</v>
      </c>
      <c r="L2" s="75">
        <v>17</v>
      </c>
      <c r="M2" s="75">
        <v>3</v>
      </c>
      <c r="N2" s="75">
        <v>4</v>
      </c>
      <c r="O2" s="75">
        <v>23</v>
      </c>
      <c r="P2" s="75">
        <v>220</v>
      </c>
      <c r="Q2" s="75">
        <v>5</v>
      </c>
      <c r="R2" s="75">
        <v>307</v>
      </c>
    </row>
    <row r="3" spans="1:18">
      <c r="A3" s="75" t="s">
        <v>66</v>
      </c>
      <c r="B3" s="75" t="s">
        <v>104</v>
      </c>
      <c r="C3" s="75">
        <v>2</v>
      </c>
      <c r="D3" s="75">
        <v>6</v>
      </c>
      <c r="E3" s="75">
        <v>3</v>
      </c>
      <c r="F3" s="75">
        <v>3</v>
      </c>
      <c r="G3" s="75">
        <v>6</v>
      </c>
      <c r="H3" s="75">
        <v>485</v>
      </c>
      <c r="I3" s="75">
        <v>2</v>
      </c>
      <c r="J3" s="75">
        <v>521</v>
      </c>
      <c r="K3" s="75">
        <v>15</v>
      </c>
      <c r="L3" s="75">
        <v>15</v>
      </c>
      <c r="M3" s="75">
        <v>4</v>
      </c>
      <c r="N3" s="75">
        <v>10</v>
      </c>
      <c r="O3" s="75">
        <v>18</v>
      </c>
      <c r="P3" s="75">
        <v>843</v>
      </c>
      <c r="Q3" s="75">
        <v>9</v>
      </c>
      <c r="R3" s="75">
        <v>939</v>
      </c>
    </row>
    <row r="4" spans="1:18">
      <c r="A4" s="75" t="s">
        <v>42</v>
      </c>
      <c r="B4" s="75" t="s">
        <v>105</v>
      </c>
      <c r="C4" s="75">
        <v>50</v>
      </c>
      <c r="D4" s="75">
        <v>205</v>
      </c>
      <c r="E4" s="75">
        <v>12</v>
      </c>
      <c r="F4" s="75">
        <v>22</v>
      </c>
      <c r="G4" s="75">
        <v>56</v>
      </c>
      <c r="H4" s="75">
        <v>842</v>
      </c>
      <c r="I4" s="75">
        <v>31</v>
      </c>
      <c r="J4" s="75">
        <v>1240</v>
      </c>
      <c r="K4" s="75">
        <v>149</v>
      </c>
      <c r="L4" s="75">
        <v>308</v>
      </c>
      <c r="M4" s="75">
        <v>20</v>
      </c>
      <c r="N4" s="75">
        <v>26</v>
      </c>
      <c r="O4" s="75">
        <v>84</v>
      </c>
      <c r="P4" s="75">
        <v>1209</v>
      </c>
      <c r="Q4" s="75">
        <v>52</v>
      </c>
      <c r="R4" s="75">
        <v>1876</v>
      </c>
    </row>
    <row r="5" spans="1:18">
      <c r="A5" s="75" t="s">
        <v>106</v>
      </c>
      <c r="B5" s="75" t="s">
        <v>105</v>
      </c>
      <c r="C5" s="75">
        <v>8</v>
      </c>
      <c r="D5" s="75">
        <v>28</v>
      </c>
      <c r="E5" s="75">
        <v>7</v>
      </c>
      <c r="F5" s="75">
        <v>5</v>
      </c>
      <c r="G5" s="75">
        <v>12</v>
      </c>
      <c r="H5" s="75">
        <v>503</v>
      </c>
      <c r="I5" s="75">
        <v>32</v>
      </c>
      <c r="J5" s="75">
        <v>595</v>
      </c>
      <c r="K5" s="75">
        <v>28</v>
      </c>
      <c r="L5" s="75">
        <v>84</v>
      </c>
      <c r="M5" s="75">
        <v>10</v>
      </c>
      <c r="N5" s="75">
        <v>9</v>
      </c>
      <c r="O5" s="75">
        <v>22</v>
      </c>
      <c r="P5" s="75">
        <v>956</v>
      </c>
      <c r="Q5" s="75">
        <v>66</v>
      </c>
      <c r="R5" s="75">
        <v>1176</v>
      </c>
    </row>
    <row r="6" spans="1:18">
      <c r="A6" s="75" t="s">
        <v>107</v>
      </c>
      <c r="B6" s="75" t="s">
        <v>105</v>
      </c>
      <c r="C6" s="75">
        <v>0</v>
      </c>
      <c r="D6" s="75">
        <v>36</v>
      </c>
      <c r="E6" s="75">
        <v>6</v>
      </c>
      <c r="F6" s="75">
        <v>1</v>
      </c>
      <c r="G6" s="75">
        <v>7</v>
      </c>
      <c r="H6" s="75">
        <v>2150</v>
      </c>
      <c r="I6" s="75">
        <v>89</v>
      </c>
      <c r="J6" s="75">
        <v>2289</v>
      </c>
      <c r="K6" s="75">
        <v>0</v>
      </c>
      <c r="L6" s="75">
        <v>43</v>
      </c>
      <c r="M6" s="75">
        <v>8</v>
      </c>
      <c r="N6" s="75">
        <v>2</v>
      </c>
      <c r="O6" s="75">
        <v>11</v>
      </c>
      <c r="P6" s="75">
        <v>3210</v>
      </c>
      <c r="Q6" s="75">
        <v>146</v>
      </c>
      <c r="R6" s="75">
        <v>3420</v>
      </c>
    </row>
    <row r="7" spans="1:18">
      <c r="A7" s="75" t="s">
        <v>108</v>
      </c>
      <c r="B7" s="75" t="s">
        <v>105</v>
      </c>
      <c r="C7" s="75">
        <v>10</v>
      </c>
      <c r="D7" s="75">
        <v>5</v>
      </c>
      <c r="E7" s="75">
        <v>3</v>
      </c>
      <c r="F7" s="75">
        <v>5</v>
      </c>
      <c r="G7" s="75">
        <v>18</v>
      </c>
      <c r="H7" s="75">
        <v>734</v>
      </c>
      <c r="I7" s="75">
        <v>0</v>
      </c>
      <c r="J7" s="75">
        <v>788</v>
      </c>
      <c r="K7" s="75">
        <v>19</v>
      </c>
      <c r="L7" s="75">
        <v>8</v>
      </c>
      <c r="M7" s="75">
        <v>5</v>
      </c>
      <c r="N7" s="75">
        <v>6</v>
      </c>
      <c r="O7" s="75">
        <v>35</v>
      </c>
      <c r="P7" s="75">
        <v>1275</v>
      </c>
      <c r="Q7" s="75">
        <v>0</v>
      </c>
      <c r="R7" s="75">
        <v>1380</v>
      </c>
    </row>
    <row r="8" spans="1:18">
      <c r="A8" s="75" t="s">
        <v>44</v>
      </c>
      <c r="B8" s="75" t="s">
        <v>105</v>
      </c>
      <c r="C8" s="75">
        <v>98</v>
      </c>
      <c r="D8" s="75">
        <v>2142</v>
      </c>
      <c r="E8" s="75">
        <v>83</v>
      </c>
      <c r="F8" s="75">
        <v>124</v>
      </c>
      <c r="G8" s="75">
        <v>422</v>
      </c>
      <c r="H8" s="75">
        <v>5294</v>
      </c>
      <c r="I8" s="75">
        <v>2099</v>
      </c>
      <c r="J8" s="75">
        <v>10331</v>
      </c>
      <c r="K8" s="75">
        <v>205</v>
      </c>
      <c r="L8" s="75">
        <v>3192</v>
      </c>
      <c r="M8" s="75">
        <v>148</v>
      </c>
      <c r="N8" s="75">
        <v>246</v>
      </c>
      <c r="O8" s="75">
        <v>818</v>
      </c>
      <c r="P8" s="75">
        <v>8866</v>
      </c>
      <c r="Q8" s="75">
        <v>3367</v>
      </c>
      <c r="R8" s="75">
        <v>16962</v>
      </c>
    </row>
    <row r="9" spans="1:18">
      <c r="A9" s="75" t="s">
        <v>109</v>
      </c>
      <c r="B9" s="75" t="s">
        <v>105</v>
      </c>
      <c r="C9" s="75">
        <v>7</v>
      </c>
      <c r="D9" s="75">
        <v>25</v>
      </c>
      <c r="E9" s="75">
        <v>3</v>
      </c>
      <c r="F9" s="75">
        <v>1</v>
      </c>
      <c r="G9" s="75">
        <v>15</v>
      </c>
      <c r="H9" s="75">
        <v>382</v>
      </c>
      <c r="I9" s="75">
        <v>1</v>
      </c>
      <c r="J9" s="75">
        <v>435</v>
      </c>
      <c r="K9" s="75">
        <v>18</v>
      </c>
      <c r="L9" s="75">
        <v>77</v>
      </c>
      <c r="M9" s="75">
        <v>8</v>
      </c>
      <c r="N9" s="75">
        <v>3</v>
      </c>
      <c r="O9" s="75">
        <v>37</v>
      </c>
      <c r="P9" s="75">
        <v>626</v>
      </c>
      <c r="Q9" s="75">
        <v>1</v>
      </c>
      <c r="R9" s="75">
        <v>771</v>
      </c>
    </row>
    <row r="10" spans="1:18">
      <c r="A10" s="75" t="s">
        <v>46</v>
      </c>
      <c r="B10" s="75" t="s">
        <v>105</v>
      </c>
      <c r="C10" s="75">
        <v>58</v>
      </c>
      <c r="D10" s="75">
        <v>115</v>
      </c>
      <c r="E10" s="75">
        <v>24</v>
      </c>
      <c r="F10" s="75">
        <v>56</v>
      </c>
      <c r="G10" s="75">
        <v>89</v>
      </c>
      <c r="H10" s="75">
        <v>3204</v>
      </c>
      <c r="I10" s="75">
        <v>0</v>
      </c>
      <c r="J10" s="75">
        <v>3546</v>
      </c>
      <c r="K10" s="75">
        <v>129</v>
      </c>
      <c r="L10" s="75">
        <v>208</v>
      </c>
      <c r="M10" s="75">
        <v>34</v>
      </c>
      <c r="N10" s="75">
        <v>97</v>
      </c>
      <c r="O10" s="75">
        <v>156</v>
      </c>
      <c r="P10" s="75">
        <v>4948</v>
      </c>
      <c r="Q10" s="75">
        <v>0</v>
      </c>
      <c r="R10" s="75">
        <v>5572</v>
      </c>
    </row>
    <row r="11" spans="1:18">
      <c r="A11" s="75" t="s">
        <v>110</v>
      </c>
      <c r="B11" s="75" t="s">
        <v>105</v>
      </c>
      <c r="C11" s="75">
        <v>11</v>
      </c>
      <c r="D11" s="75">
        <v>30</v>
      </c>
      <c r="E11" s="75">
        <v>16</v>
      </c>
      <c r="F11" s="75">
        <v>20</v>
      </c>
      <c r="G11" s="75">
        <v>44</v>
      </c>
      <c r="H11" s="75">
        <v>986</v>
      </c>
      <c r="I11" s="75">
        <v>101</v>
      </c>
      <c r="J11" s="75">
        <v>1221</v>
      </c>
      <c r="K11" s="75">
        <v>13</v>
      </c>
      <c r="L11" s="75">
        <v>87</v>
      </c>
      <c r="M11" s="75">
        <v>26</v>
      </c>
      <c r="N11" s="75">
        <v>31</v>
      </c>
      <c r="O11" s="75">
        <v>81</v>
      </c>
      <c r="P11" s="75">
        <v>1649</v>
      </c>
      <c r="Q11" s="75">
        <v>159</v>
      </c>
      <c r="R11" s="75">
        <v>2072</v>
      </c>
    </row>
    <row r="12" spans="1:18">
      <c r="A12" s="75" t="s">
        <v>111</v>
      </c>
      <c r="B12" s="75" t="s">
        <v>105</v>
      </c>
      <c r="C12" s="75">
        <v>50</v>
      </c>
      <c r="D12" s="75">
        <v>597</v>
      </c>
      <c r="E12" s="75">
        <v>2</v>
      </c>
      <c r="F12" s="75">
        <v>13</v>
      </c>
      <c r="G12" s="75">
        <v>20</v>
      </c>
      <c r="H12" s="75">
        <v>1091</v>
      </c>
      <c r="I12" s="75">
        <v>46</v>
      </c>
      <c r="J12" s="75">
        <v>1822</v>
      </c>
      <c r="K12" s="75">
        <v>110</v>
      </c>
      <c r="L12" s="75">
        <v>723</v>
      </c>
      <c r="M12" s="75">
        <v>6</v>
      </c>
      <c r="N12" s="75">
        <v>20</v>
      </c>
      <c r="O12" s="75">
        <v>30</v>
      </c>
      <c r="P12" s="75">
        <v>1578</v>
      </c>
      <c r="Q12" s="75">
        <v>62</v>
      </c>
      <c r="R12" s="75">
        <v>2532</v>
      </c>
    </row>
    <row r="13" spans="1:18">
      <c r="A13" s="75" t="s">
        <v>112</v>
      </c>
      <c r="B13" s="75" t="s">
        <v>105</v>
      </c>
      <c r="C13" s="75">
        <v>34</v>
      </c>
      <c r="D13" s="75">
        <v>13</v>
      </c>
      <c r="E13" s="75">
        <v>2</v>
      </c>
      <c r="F13" s="75">
        <v>3</v>
      </c>
      <c r="G13" s="75">
        <v>11</v>
      </c>
      <c r="H13" s="75">
        <v>700</v>
      </c>
      <c r="I13" s="75">
        <v>4</v>
      </c>
      <c r="J13" s="75">
        <v>777</v>
      </c>
      <c r="K13" s="75">
        <v>93</v>
      </c>
      <c r="L13" s="75">
        <v>28</v>
      </c>
      <c r="M13" s="75">
        <v>3</v>
      </c>
      <c r="N13" s="75">
        <v>5</v>
      </c>
      <c r="O13" s="75">
        <v>18</v>
      </c>
      <c r="P13" s="75">
        <v>1023</v>
      </c>
      <c r="Q13" s="75">
        <v>5</v>
      </c>
      <c r="R13" s="75">
        <v>1191</v>
      </c>
    </row>
    <row r="14" spans="1:18">
      <c r="A14" s="75" t="s">
        <v>50</v>
      </c>
      <c r="B14" s="75" t="s">
        <v>105</v>
      </c>
      <c r="C14" s="75">
        <v>343</v>
      </c>
      <c r="D14" s="75">
        <v>1389</v>
      </c>
      <c r="E14" s="75">
        <v>17</v>
      </c>
      <c r="F14" s="75">
        <v>34</v>
      </c>
      <c r="G14" s="75">
        <v>118</v>
      </c>
      <c r="H14" s="75">
        <v>3192</v>
      </c>
      <c r="I14" s="75">
        <v>1738</v>
      </c>
      <c r="J14" s="75">
        <v>6833</v>
      </c>
      <c r="K14" s="75">
        <v>947</v>
      </c>
      <c r="L14" s="75">
        <v>1832</v>
      </c>
      <c r="M14" s="75">
        <v>28</v>
      </c>
      <c r="N14" s="75">
        <v>64</v>
      </c>
      <c r="O14" s="75">
        <v>241</v>
      </c>
      <c r="P14" s="75">
        <v>5467</v>
      </c>
      <c r="Q14" s="75">
        <v>2763</v>
      </c>
      <c r="R14" s="75">
        <v>11345</v>
      </c>
    </row>
    <row r="15" spans="1:18">
      <c r="A15" s="75" t="s">
        <v>51</v>
      </c>
      <c r="B15" s="75" t="s">
        <v>105</v>
      </c>
      <c r="C15" s="75">
        <v>22</v>
      </c>
      <c r="D15" s="75">
        <v>255</v>
      </c>
      <c r="E15" s="75">
        <v>11</v>
      </c>
      <c r="F15" s="75">
        <v>47</v>
      </c>
      <c r="G15" s="75">
        <v>36</v>
      </c>
      <c r="H15" s="75">
        <v>2107</v>
      </c>
      <c r="I15" s="75">
        <v>272</v>
      </c>
      <c r="J15" s="75">
        <v>2765</v>
      </c>
      <c r="K15" s="75">
        <v>45</v>
      </c>
      <c r="L15" s="75">
        <v>299</v>
      </c>
      <c r="M15" s="75">
        <v>13</v>
      </c>
      <c r="N15" s="75">
        <v>62</v>
      </c>
      <c r="O15" s="75">
        <v>56</v>
      </c>
      <c r="P15" s="75">
        <v>2811</v>
      </c>
      <c r="Q15" s="75">
        <v>369</v>
      </c>
      <c r="R15" s="75">
        <v>3676</v>
      </c>
    </row>
    <row r="16" spans="1:18">
      <c r="A16" s="75" t="s">
        <v>113</v>
      </c>
      <c r="B16" s="75" t="s">
        <v>105</v>
      </c>
      <c r="C16" s="75">
        <v>19</v>
      </c>
      <c r="D16" s="75">
        <v>160</v>
      </c>
      <c r="E16" s="75">
        <v>12</v>
      </c>
      <c r="F16" s="75">
        <v>20</v>
      </c>
      <c r="G16" s="75">
        <v>29</v>
      </c>
      <c r="H16" s="75">
        <v>2282</v>
      </c>
      <c r="I16" s="75">
        <v>679</v>
      </c>
      <c r="J16" s="75">
        <v>3213</v>
      </c>
      <c r="K16" s="75">
        <v>52</v>
      </c>
      <c r="L16" s="75">
        <v>307</v>
      </c>
      <c r="M16" s="75">
        <v>22</v>
      </c>
      <c r="N16" s="75">
        <v>31</v>
      </c>
      <c r="O16" s="75">
        <v>73</v>
      </c>
      <c r="P16" s="75">
        <v>3438</v>
      </c>
      <c r="Q16" s="75">
        <v>1117</v>
      </c>
      <c r="R16" s="75">
        <v>5062</v>
      </c>
    </row>
    <row r="17" spans="1:18">
      <c r="A17" s="75" t="s">
        <v>114</v>
      </c>
      <c r="B17" s="75" t="s">
        <v>105</v>
      </c>
      <c r="C17" s="75">
        <v>48</v>
      </c>
      <c r="D17" s="75">
        <v>78</v>
      </c>
      <c r="E17" s="75">
        <v>3</v>
      </c>
      <c r="F17" s="75">
        <v>5</v>
      </c>
      <c r="G17" s="75">
        <v>54</v>
      </c>
      <c r="H17" s="75">
        <v>623</v>
      </c>
      <c r="I17" s="75">
        <v>0</v>
      </c>
      <c r="J17" s="75">
        <v>837</v>
      </c>
      <c r="K17" s="75">
        <v>141</v>
      </c>
      <c r="L17" s="75">
        <v>302</v>
      </c>
      <c r="M17" s="75">
        <v>8</v>
      </c>
      <c r="N17" s="75">
        <v>8</v>
      </c>
      <c r="O17" s="75">
        <v>114</v>
      </c>
      <c r="P17" s="75">
        <v>1178</v>
      </c>
      <c r="Q17" s="75">
        <v>0</v>
      </c>
      <c r="R17" s="75">
        <v>1790</v>
      </c>
    </row>
    <row r="18" spans="1:18">
      <c r="A18" s="75" t="s">
        <v>54</v>
      </c>
      <c r="B18" s="75" t="s">
        <v>105</v>
      </c>
      <c r="C18" s="75">
        <v>160</v>
      </c>
      <c r="D18" s="75">
        <v>1213</v>
      </c>
      <c r="E18" s="75">
        <v>57</v>
      </c>
      <c r="F18" s="75">
        <v>141</v>
      </c>
      <c r="G18" s="75">
        <v>940</v>
      </c>
      <c r="H18" s="75">
        <v>3319</v>
      </c>
      <c r="I18" s="75">
        <v>0</v>
      </c>
      <c r="J18" s="75">
        <v>6069</v>
      </c>
      <c r="K18" s="75">
        <v>353</v>
      </c>
      <c r="L18" s="75">
        <v>2312</v>
      </c>
      <c r="M18" s="75">
        <v>73</v>
      </c>
      <c r="N18" s="75">
        <v>251</v>
      </c>
      <c r="O18" s="75">
        <v>1863</v>
      </c>
      <c r="P18" s="75">
        <v>6719</v>
      </c>
      <c r="Q18" s="75">
        <v>0</v>
      </c>
      <c r="R18" s="75">
        <v>12022</v>
      </c>
    </row>
    <row r="19" spans="1:18">
      <c r="A19" s="75" t="s">
        <v>55</v>
      </c>
      <c r="B19" s="75" t="s">
        <v>105</v>
      </c>
      <c r="C19" s="75">
        <v>5</v>
      </c>
      <c r="D19" s="75">
        <v>132</v>
      </c>
      <c r="E19" s="75">
        <v>10</v>
      </c>
      <c r="F19" s="75">
        <v>46</v>
      </c>
      <c r="G19" s="75">
        <v>92</v>
      </c>
      <c r="H19" s="75">
        <v>1340</v>
      </c>
      <c r="I19" s="75">
        <v>149</v>
      </c>
      <c r="J19" s="75">
        <v>1782</v>
      </c>
      <c r="K19" s="75">
        <v>14</v>
      </c>
      <c r="L19" s="75">
        <v>188</v>
      </c>
      <c r="M19" s="75">
        <v>14</v>
      </c>
      <c r="N19" s="75">
        <v>80</v>
      </c>
      <c r="O19" s="75">
        <v>147</v>
      </c>
      <c r="P19" s="75">
        <v>2204</v>
      </c>
      <c r="Q19" s="75">
        <v>237</v>
      </c>
      <c r="R19" s="75">
        <v>2895</v>
      </c>
    </row>
    <row r="20" spans="1:18">
      <c r="A20" s="75" t="s">
        <v>115</v>
      </c>
      <c r="B20" s="75" t="s">
        <v>105</v>
      </c>
      <c r="C20" s="75">
        <v>0</v>
      </c>
      <c r="D20" s="75">
        <v>46</v>
      </c>
      <c r="E20" s="75">
        <v>28</v>
      </c>
      <c r="F20" s="75">
        <v>20</v>
      </c>
      <c r="G20" s="75">
        <v>31</v>
      </c>
      <c r="H20" s="75">
        <v>1982</v>
      </c>
      <c r="I20" s="75">
        <v>265</v>
      </c>
      <c r="J20" s="75">
        <v>2377</v>
      </c>
      <c r="K20" s="75">
        <v>0</v>
      </c>
      <c r="L20" s="75">
        <v>149</v>
      </c>
      <c r="M20" s="75">
        <v>38</v>
      </c>
      <c r="N20" s="75">
        <v>28</v>
      </c>
      <c r="O20" s="75">
        <v>54</v>
      </c>
      <c r="P20" s="75">
        <v>2964</v>
      </c>
      <c r="Q20" s="75">
        <v>425</v>
      </c>
      <c r="R20" s="75">
        <v>3669</v>
      </c>
    </row>
    <row r="21" spans="1:18">
      <c r="A21" s="75" t="s">
        <v>116</v>
      </c>
      <c r="B21" s="75" t="s">
        <v>105</v>
      </c>
      <c r="C21" s="75">
        <v>472</v>
      </c>
      <c r="D21" s="75">
        <v>814</v>
      </c>
      <c r="E21" s="75">
        <v>27</v>
      </c>
      <c r="F21" s="75">
        <v>513</v>
      </c>
      <c r="G21" s="75">
        <v>272</v>
      </c>
      <c r="H21" s="75">
        <v>7451</v>
      </c>
      <c r="I21" s="75">
        <v>722</v>
      </c>
      <c r="J21" s="75">
        <v>10474</v>
      </c>
      <c r="K21" s="75">
        <v>1017</v>
      </c>
      <c r="L21" s="75">
        <v>1121</v>
      </c>
      <c r="M21" s="75">
        <v>40</v>
      </c>
      <c r="N21" s="75">
        <v>984</v>
      </c>
      <c r="O21" s="75">
        <v>485</v>
      </c>
      <c r="P21" s="75">
        <v>12390</v>
      </c>
      <c r="Q21" s="75">
        <v>1342</v>
      </c>
      <c r="R21" s="75">
        <v>17709</v>
      </c>
    </row>
    <row r="22" spans="1:18">
      <c r="A22" s="75" t="s">
        <v>58</v>
      </c>
      <c r="B22" s="75" t="s">
        <v>105</v>
      </c>
      <c r="C22" s="75">
        <v>2</v>
      </c>
      <c r="D22" s="75">
        <v>144</v>
      </c>
      <c r="E22" s="75">
        <v>11</v>
      </c>
      <c r="F22" s="75">
        <v>15</v>
      </c>
      <c r="G22" s="75">
        <v>27</v>
      </c>
      <c r="H22" s="75">
        <v>840</v>
      </c>
      <c r="I22" s="75">
        <v>1</v>
      </c>
      <c r="J22" s="75">
        <v>1061</v>
      </c>
      <c r="K22" s="75">
        <v>2</v>
      </c>
      <c r="L22" s="75">
        <v>150</v>
      </c>
      <c r="M22" s="75">
        <v>11</v>
      </c>
      <c r="N22" s="75">
        <v>16</v>
      </c>
      <c r="O22" s="75">
        <v>30</v>
      </c>
      <c r="P22" s="75">
        <v>892</v>
      </c>
      <c r="Q22" s="75">
        <v>1</v>
      </c>
      <c r="R22" s="75">
        <v>1123</v>
      </c>
    </row>
    <row r="23" spans="1:18">
      <c r="A23" s="75" t="s">
        <v>60</v>
      </c>
      <c r="B23" s="75" t="s">
        <v>105</v>
      </c>
      <c r="C23" s="75">
        <v>91</v>
      </c>
      <c r="D23" s="75">
        <v>4031</v>
      </c>
      <c r="E23" s="75">
        <v>38</v>
      </c>
      <c r="F23" s="75">
        <v>233</v>
      </c>
      <c r="G23" s="75">
        <v>530</v>
      </c>
      <c r="H23" s="75">
        <v>4353</v>
      </c>
      <c r="I23" s="75">
        <v>2007</v>
      </c>
      <c r="J23" s="75">
        <v>11295</v>
      </c>
      <c r="K23" s="75">
        <v>181</v>
      </c>
      <c r="L23" s="75">
        <v>5703</v>
      </c>
      <c r="M23" s="75">
        <v>81</v>
      </c>
      <c r="N23" s="75">
        <v>475</v>
      </c>
      <c r="O23" s="75">
        <v>954</v>
      </c>
      <c r="P23" s="75">
        <v>8258</v>
      </c>
      <c r="Q23" s="75">
        <v>3666</v>
      </c>
      <c r="R23" s="75">
        <v>19342</v>
      </c>
    </row>
    <row r="24" spans="1:18">
      <c r="A24" s="75" t="s">
        <v>61</v>
      </c>
      <c r="B24" s="75" t="s">
        <v>105</v>
      </c>
      <c r="C24" s="75">
        <v>89</v>
      </c>
      <c r="D24" s="75">
        <v>18</v>
      </c>
      <c r="E24" s="75">
        <v>13</v>
      </c>
      <c r="F24" s="75">
        <v>8</v>
      </c>
      <c r="G24" s="75">
        <v>13</v>
      </c>
      <c r="H24" s="75">
        <v>366</v>
      </c>
      <c r="I24" s="75">
        <v>12</v>
      </c>
      <c r="J24" s="75">
        <v>520</v>
      </c>
      <c r="K24" s="75">
        <v>170</v>
      </c>
      <c r="L24" s="75">
        <v>88</v>
      </c>
      <c r="M24" s="75">
        <v>28</v>
      </c>
      <c r="N24" s="75">
        <v>15</v>
      </c>
      <c r="O24" s="75">
        <v>29</v>
      </c>
      <c r="P24" s="75">
        <v>802</v>
      </c>
      <c r="Q24" s="75">
        <v>30</v>
      </c>
      <c r="R24" s="75">
        <v>1167</v>
      </c>
    </row>
    <row r="25" spans="1:18">
      <c r="A25" s="75" t="s">
        <v>117</v>
      </c>
      <c r="B25" s="75" t="s">
        <v>105</v>
      </c>
      <c r="C25" s="75">
        <v>15</v>
      </c>
      <c r="D25" s="75">
        <v>16</v>
      </c>
      <c r="E25" s="75">
        <v>3</v>
      </c>
      <c r="F25" s="75">
        <v>12</v>
      </c>
      <c r="G25" s="75">
        <v>19</v>
      </c>
      <c r="H25" s="75">
        <v>541</v>
      </c>
      <c r="I25" s="75">
        <v>14</v>
      </c>
      <c r="J25" s="75">
        <v>634</v>
      </c>
      <c r="K25" s="75">
        <v>25</v>
      </c>
      <c r="L25" s="75">
        <v>36</v>
      </c>
      <c r="M25" s="75">
        <v>8</v>
      </c>
      <c r="N25" s="75">
        <v>15</v>
      </c>
      <c r="O25" s="75">
        <v>40</v>
      </c>
      <c r="P25" s="75">
        <v>893</v>
      </c>
      <c r="Q25" s="75">
        <v>22</v>
      </c>
      <c r="R25" s="75">
        <v>1060</v>
      </c>
    </row>
    <row r="26" spans="1:18">
      <c r="A26" s="75" t="s">
        <v>118</v>
      </c>
      <c r="B26" s="75" t="s">
        <v>105</v>
      </c>
      <c r="C26" s="75">
        <v>7</v>
      </c>
      <c r="D26" s="75">
        <v>48</v>
      </c>
      <c r="E26" s="75">
        <v>7</v>
      </c>
      <c r="F26" s="75">
        <v>12</v>
      </c>
      <c r="G26" s="75">
        <v>13</v>
      </c>
      <c r="H26" s="75">
        <v>1270</v>
      </c>
      <c r="I26" s="75">
        <v>125</v>
      </c>
      <c r="J26" s="75">
        <v>1508</v>
      </c>
      <c r="K26" s="75">
        <v>23</v>
      </c>
      <c r="L26" s="75">
        <v>90</v>
      </c>
      <c r="M26" s="75">
        <v>9</v>
      </c>
      <c r="N26" s="75">
        <v>15</v>
      </c>
      <c r="O26" s="75">
        <v>20</v>
      </c>
      <c r="P26" s="75">
        <v>1789</v>
      </c>
      <c r="Q26" s="75">
        <v>203</v>
      </c>
      <c r="R26" s="75">
        <v>2185</v>
      </c>
    </row>
    <row r="27" spans="1:18">
      <c r="A27" s="75" t="s">
        <v>119</v>
      </c>
      <c r="B27" s="75" t="s">
        <v>105</v>
      </c>
      <c r="C27" s="75">
        <v>848</v>
      </c>
      <c r="D27" s="75">
        <v>530</v>
      </c>
      <c r="E27" s="75">
        <v>18</v>
      </c>
      <c r="F27" s="75">
        <v>746</v>
      </c>
      <c r="G27" s="75">
        <v>280</v>
      </c>
      <c r="H27" s="75">
        <v>3957</v>
      </c>
      <c r="I27" s="75">
        <v>471</v>
      </c>
      <c r="J27" s="75">
        <v>7024</v>
      </c>
      <c r="K27" s="75">
        <v>1876</v>
      </c>
      <c r="L27" s="75">
        <v>822</v>
      </c>
      <c r="M27" s="75">
        <v>33</v>
      </c>
      <c r="N27" s="75">
        <v>1581</v>
      </c>
      <c r="O27" s="75">
        <v>503</v>
      </c>
      <c r="P27" s="75">
        <v>7707</v>
      </c>
      <c r="Q27" s="75">
        <v>980</v>
      </c>
      <c r="R27" s="75">
        <v>13820</v>
      </c>
    </row>
    <row r="28" spans="1:18">
      <c r="A28" s="75" t="s">
        <v>25</v>
      </c>
      <c r="B28" s="75" t="s">
        <v>120</v>
      </c>
      <c r="C28" s="75">
        <v>12</v>
      </c>
      <c r="D28" s="75">
        <v>27</v>
      </c>
      <c r="E28" s="75">
        <v>67</v>
      </c>
      <c r="F28" s="75">
        <v>43</v>
      </c>
      <c r="G28" s="75">
        <v>143</v>
      </c>
      <c r="H28" s="75">
        <v>2936</v>
      </c>
      <c r="I28" s="75">
        <v>63</v>
      </c>
      <c r="J28" s="75">
        <v>3306</v>
      </c>
      <c r="K28" s="75">
        <v>19</v>
      </c>
      <c r="L28" s="75">
        <v>73</v>
      </c>
      <c r="M28" s="75">
        <v>116</v>
      </c>
      <c r="N28" s="75">
        <v>70</v>
      </c>
      <c r="O28" s="75">
        <v>246</v>
      </c>
      <c r="P28" s="75">
        <v>4573</v>
      </c>
      <c r="Q28" s="75">
        <v>95</v>
      </c>
      <c r="R28" s="75">
        <v>5219</v>
      </c>
    </row>
    <row r="29" spans="1:18">
      <c r="A29" s="75" t="s">
        <v>26</v>
      </c>
      <c r="B29" s="75" t="s">
        <v>120</v>
      </c>
      <c r="C29" s="75">
        <v>0</v>
      </c>
      <c r="D29" s="75">
        <v>21</v>
      </c>
      <c r="E29" s="75">
        <v>12</v>
      </c>
      <c r="F29" s="75">
        <v>9</v>
      </c>
      <c r="G29" s="75">
        <v>32</v>
      </c>
      <c r="H29" s="75">
        <v>2493</v>
      </c>
      <c r="I29" s="75">
        <v>55</v>
      </c>
      <c r="J29" s="75">
        <v>2628</v>
      </c>
      <c r="K29" s="75">
        <v>1</v>
      </c>
      <c r="L29" s="75">
        <v>47</v>
      </c>
      <c r="M29" s="75">
        <v>19</v>
      </c>
      <c r="N29" s="75">
        <v>12</v>
      </c>
      <c r="O29" s="75">
        <v>57</v>
      </c>
      <c r="P29" s="75">
        <v>4233</v>
      </c>
      <c r="Q29" s="75">
        <v>93</v>
      </c>
      <c r="R29" s="75">
        <v>4471</v>
      </c>
    </row>
    <row r="30" spans="1:18">
      <c r="A30" s="75" t="s">
        <v>27</v>
      </c>
      <c r="B30" s="75" t="s">
        <v>120</v>
      </c>
      <c r="C30" s="75">
        <v>6</v>
      </c>
      <c r="D30" s="75">
        <v>68</v>
      </c>
      <c r="E30" s="75">
        <v>19</v>
      </c>
      <c r="F30" s="75">
        <v>18</v>
      </c>
      <c r="G30" s="75">
        <v>57</v>
      </c>
      <c r="H30" s="75">
        <v>3407</v>
      </c>
      <c r="I30" s="75">
        <v>64</v>
      </c>
      <c r="J30" s="75">
        <v>3652</v>
      </c>
      <c r="K30" s="75">
        <v>16</v>
      </c>
      <c r="L30" s="75">
        <v>111</v>
      </c>
      <c r="M30" s="75">
        <v>31</v>
      </c>
      <c r="N30" s="75">
        <v>29</v>
      </c>
      <c r="O30" s="75">
        <v>92</v>
      </c>
      <c r="P30" s="75">
        <v>5783</v>
      </c>
      <c r="Q30" s="75">
        <v>106</v>
      </c>
      <c r="R30" s="75">
        <v>6192</v>
      </c>
    </row>
    <row r="31" spans="1:18">
      <c r="A31" s="75" t="s">
        <v>28</v>
      </c>
      <c r="B31" s="75" t="s">
        <v>120</v>
      </c>
      <c r="C31" s="75">
        <v>0</v>
      </c>
      <c r="D31" s="75">
        <v>1</v>
      </c>
      <c r="E31" s="75">
        <v>1</v>
      </c>
      <c r="F31" s="75">
        <v>2</v>
      </c>
      <c r="G31" s="75">
        <v>1</v>
      </c>
      <c r="H31" s="75">
        <v>120</v>
      </c>
      <c r="I31" s="75">
        <v>2</v>
      </c>
      <c r="J31" s="75">
        <v>127</v>
      </c>
      <c r="K31" s="75">
        <v>0</v>
      </c>
      <c r="L31" s="75">
        <v>21</v>
      </c>
      <c r="M31" s="75">
        <v>7</v>
      </c>
      <c r="N31" s="75">
        <v>5</v>
      </c>
      <c r="O31" s="75">
        <v>4</v>
      </c>
      <c r="P31" s="75">
        <v>1123</v>
      </c>
      <c r="Q31" s="75">
        <v>15</v>
      </c>
      <c r="R31" s="75">
        <v>1176</v>
      </c>
    </row>
    <row r="32" spans="1:18">
      <c r="A32" s="75" t="s">
        <v>121</v>
      </c>
      <c r="B32" s="75" t="s">
        <v>120</v>
      </c>
      <c r="C32" s="75">
        <v>0</v>
      </c>
      <c r="D32" s="75">
        <v>19</v>
      </c>
      <c r="E32" s="75">
        <v>1</v>
      </c>
      <c r="F32" s="75">
        <v>0</v>
      </c>
      <c r="G32" s="75">
        <v>5</v>
      </c>
      <c r="H32" s="75">
        <v>65</v>
      </c>
      <c r="I32" s="75">
        <v>6</v>
      </c>
      <c r="J32" s="75">
        <v>101</v>
      </c>
      <c r="K32" s="75">
        <v>0</v>
      </c>
      <c r="L32" s="75">
        <v>91</v>
      </c>
      <c r="M32" s="75">
        <v>4</v>
      </c>
      <c r="N32" s="75">
        <v>11</v>
      </c>
      <c r="O32" s="75">
        <v>44</v>
      </c>
      <c r="P32" s="75">
        <v>611</v>
      </c>
      <c r="Q32" s="75">
        <v>23</v>
      </c>
      <c r="R32" s="75">
        <v>827</v>
      </c>
    </row>
    <row r="33" spans="1:18">
      <c r="A33" s="75" t="s">
        <v>122</v>
      </c>
      <c r="B33" s="75" t="s">
        <v>120</v>
      </c>
      <c r="C33" s="75">
        <v>0</v>
      </c>
      <c r="D33" s="75">
        <v>76</v>
      </c>
      <c r="E33" s="75">
        <v>15</v>
      </c>
      <c r="F33" s="75">
        <v>25</v>
      </c>
      <c r="G33" s="75">
        <v>99</v>
      </c>
      <c r="H33" s="75">
        <v>1690</v>
      </c>
      <c r="I33" s="75">
        <v>73</v>
      </c>
      <c r="J33" s="75">
        <v>2088</v>
      </c>
      <c r="K33" s="75">
        <v>0</v>
      </c>
      <c r="L33" s="75">
        <v>143</v>
      </c>
      <c r="M33" s="75">
        <v>21</v>
      </c>
      <c r="N33" s="75">
        <v>30</v>
      </c>
      <c r="O33" s="75">
        <v>177</v>
      </c>
      <c r="P33" s="75">
        <v>2838</v>
      </c>
      <c r="Q33" s="75">
        <v>130</v>
      </c>
      <c r="R33" s="75">
        <v>3537</v>
      </c>
    </row>
    <row r="34" spans="1:18">
      <c r="A34" s="75" t="s">
        <v>123</v>
      </c>
      <c r="B34" s="75" t="s">
        <v>120</v>
      </c>
      <c r="C34" s="75">
        <v>0</v>
      </c>
      <c r="D34" s="75">
        <v>615</v>
      </c>
      <c r="E34" s="75">
        <v>13</v>
      </c>
      <c r="F34" s="75">
        <v>41</v>
      </c>
      <c r="G34" s="75">
        <v>225</v>
      </c>
      <c r="H34" s="75">
        <v>2507</v>
      </c>
      <c r="I34" s="75">
        <v>134</v>
      </c>
      <c r="J34" s="75">
        <v>3715</v>
      </c>
      <c r="K34" s="75">
        <v>0</v>
      </c>
      <c r="L34" s="75">
        <v>974</v>
      </c>
      <c r="M34" s="75">
        <v>24</v>
      </c>
      <c r="N34" s="75">
        <v>92</v>
      </c>
      <c r="O34" s="75">
        <v>333</v>
      </c>
      <c r="P34" s="75">
        <v>4528</v>
      </c>
      <c r="Q34" s="75">
        <v>262</v>
      </c>
      <c r="R34" s="75">
        <v>6539</v>
      </c>
    </row>
    <row r="35" spans="1:18">
      <c r="A35" s="75" t="s">
        <v>124</v>
      </c>
      <c r="B35" s="75" t="s">
        <v>120</v>
      </c>
      <c r="C35" s="75">
        <v>0</v>
      </c>
      <c r="D35" s="75">
        <v>164</v>
      </c>
      <c r="E35" s="75">
        <v>15</v>
      </c>
      <c r="F35" s="75">
        <v>69</v>
      </c>
      <c r="G35" s="75">
        <v>193</v>
      </c>
      <c r="H35" s="75">
        <v>2472</v>
      </c>
      <c r="I35" s="75">
        <v>113</v>
      </c>
      <c r="J35" s="75">
        <v>3184</v>
      </c>
      <c r="K35" s="75">
        <v>0</v>
      </c>
      <c r="L35" s="75">
        <v>296</v>
      </c>
      <c r="M35" s="75">
        <v>23</v>
      </c>
      <c r="N35" s="75">
        <v>136</v>
      </c>
      <c r="O35" s="75">
        <v>349</v>
      </c>
      <c r="P35" s="75">
        <v>4137</v>
      </c>
      <c r="Q35" s="75">
        <v>184</v>
      </c>
      <c r="R35" s="75">
        <v>5385</v>
      </c>
    </row>
    <row r="36" spans="1:18">
      <c r="A36" s="75" t="s">
        <v>125</v>
      </c>
      <c r="B36" s="75" t="s">
        <v>120</v>
      </c>
      <c r="C36" s="75">
        <v>0</v>
      </c>
      <c r="D36" s="75">
        <v>1331</v>
      </c>
      <c r="E36" s="75">
        <v>14</v>
      </c>
      <c r="F36" s="75">
        <v>118</v>
      </c>
      <c r="G36" s="75">
        <v>280</v>
      </c>
      <c r="H36" s="75">
        <v>1415</v>
      </c>
      <c r="I36" s="75">
        <v>154</v>
      </c>
      <c r="J36" s="75">
        <v>3465</v>
      </c>
      <c r="K36" s="75">
        <v>0</v>
      </c>
      <c r="L36" s="75">
        <v>1877</v>
      </c>
      <c r="M36" s="75">
        <v>18</v>
      </c>
      <c r="N36" s="75">
        <v>214</v>
      </c>
      <c r="O36" s="75">
        <v>431</v>
      </c>
      <c r="P36" s="75">
        <v>1990</v>
      </c>
      <c r="Q36" s="75">
        <v>219</v>
      </c>
      <c r="R36" s="75">
        <v>4956</v>
      </c>
    </row>
    <row r="37" spans="1:18">
      <c r="A37" s="75" t="s">
        <v>126</v>
      </c>
      <c r="B37" s="75" t="s">
        <v>120</v>
      </c>
      <c r="C37" s="75">
        <v>7</v>
      </c>
      <c r="D37" s="75">
        <v>39</v>
      </c>
      <c r="E37" s="75">
        <v>24</v>
      </c>
      <c r="F37" s="75">
        <v>2</v>
      </c>
      <c r="G37" s="75">
        <v>22</v>
      </c>
      <c r="H37" s="75">
        <v>2295</v>
      </c>
      <c r="I37" s="75">
        <v>130</v>
      </c>
      <c r="J37" s="75">
        <v>2525</v>
      </c>
      <c r="K37" s="75">
        <v>11</v>
      </c>
      <c r="L37" s="75">
        <v>83</v>
      </c>
      <c r="M37" s="75">
        <v>39</v>
      </c>
      <c r="N37" s="75">
        <v>6</v>
      </c>
      <c r="O37" s="75">
        <v>30</v>
      </c>
      <c r="P37" s="75">
        <v>3570</v>
      </c>
      <c r="Q37" s="75">
        <v>209</v>
      </c>
      <c r="R37" s="75">
        <v>3958</v>
      </c>
    </row>
    <row r="38" spans="1:18">
      <c r="A38" s="75" t="s">
        <v>127</v>
      </c>
      <c r="B38" s="75" t="s">
        <v>120</v>
      </c>
      <c r="C38" s="75">
        <v>1</v>
      </c>
      <c r="D38" s="75">
        <v>4</v>
      </c>
      <c r="E38" s="75">
        <v>15</v>
      </c>
      <c r="F38" s="75">
        <v>14</v>
      </c>
      <c r="G38" s="75">
        <v>18</v>
      </c>
      <c r="H38" s="75">
        <v>1158</v>
      </c>
      <c r="I38" s="75">
        <v>112</v>
      </c>
      <c r="J38" s="75">
        <v>1322</v>
      </c>
      <c r="K38" s="75">
        <v>2</v>
      </c>
      <c r="L38" s="75">
        <v>20</v>
      </c>
      <c r="M38" s="75">
        <v>24</v>
      </c>
      <c r="N38" s="75">
        <v>22</v>
      </c>
      <c r="O38" s="75">
        <v>39</v>
      </c>
      <c r="P38" s="75">
        <v>1874</v>
      </c>
      <c r="Q38" s="75">
        <v>238</v>
      </c>
      <c r="R38" s="75">
        <v>2219</v>
      </c>
    </row>
    <row r="39" spans="1:18">
      <c r="A39" s="75" t="s">
        <v>30</v>
      </c>
      <c r="B39" s="75" t="s">
        <v>120</v>
      </c>
      <c r="C39" s="75">
        <v>13</v>
      </c>
      <c r="D39" s="75">
        <v>329</v>
      </c>
      <c r="E39" s="75">
        <v>8</v>
      </c>
      <c r="F39" s="75">
        <v>19</v>
      </c>
      <c r="G39" s="75">
        <v>30</v>
      </c>
      <c r="H39" s="75">
        <v>2736</v>
      </c>
      <c r="I39" s="75">
        <v>34</v>
      </c>
      <c r="J39" s="75">
        <v>3204</v>
      </c>
      <c r="K39" s="75">
        <v>27</v>
      </c>
      <c r="L39" s="75">
        <v>515</v>
      </c>
      <c r="M39" s="75">
        <v>23</v>
      </c>
      <c r="N39" s="75">
        <v>41</v>
      </c>
      <c r="O39" s="75">
        <v>59</v>
      </c>
      <c r="P39" s="75">
        <v>4657</v>
      </c>
      <c r="Q39" s="75">
        <v>73</v>
      </c>
      <c r="R39" s="75">
        <v>5446</v>
      </c>
    </row>
    <row r="40" spans="1:18">
      <c r="A40" s="75" t="s">
        <v>128</v>
      </c>
      <c r="B40" s="75" t="s">
        <v>120</v>
      </c>
      <c r="C40" s="75">
        <v>1</v>
      </c>
      <c r="D40" s="75">
        <v>17</v>
      </c>
      <c r="E40" s="75">
        <v>7</v>
      </c>
      <c r="F40" s="75">
        <v>3</v>
      </c>
      <c r="G40" s="75">
        <v>16</v>
      </c>
      <c r="H40" s="75">
        <v>1251</v>
      </c>
      <c r="I40" s="75">
        <v>7</v>
      </c>
      <c r="J40" s="75">
        <v>1302</v>
      </c>
      <c r="K40" s="75">
        <v>2</v>
      </c>
      <c r="L40" s="75">
        <v>35</v>
      </c>
      <c r="M40" s="75">
        <v>12</v>
      </c>
      <c r="N40" s="75">
        <v>7</v>
      </c>
      <c r="O40" s="75">
        <v>25</v>
      </c>
      <c r="P40" s="75">
        <v>1739</v>
      </c>
      <c r="Q40" s="75">
        <v>9</v>
      </c>
      <c r="R40" s="75">
        <v>1829</v>
      </c>
    </row>
    <row r="41" spans="1:18">
      <c r="A41" s="75" t="s">
        <v>129</v>
      </c>
      <c r="B41" s="75" t="s">
        <v>120</v>
      </c>
      <c r="C41" s="75">
        <v>0</v>
      </c>
      <c r="D41" s="75">
        <v>202</v>
      </c>
      <c r="E41" s="75">
        <v>78</v>
      </c>
      <c r="F41" s="75">
        <v>93</v>
      </c>
      <c r="G41" s="75">
        <v>246</v>
      </c>
      <c r="H41" s="75">
        <v>6897</v>
      </c>
      <c r="I41" s="75">
        <v>303</v>
      </c>
      <c r="J41" s="75">
        <v>7971</v>
      </c>
      <c r="K41" s="75">
        <v>0</v>
      </c>
      <c r="L41" s="75">
        <v>395</v>
      </c>
      <c r="M41" s="75">
        <v>140</v>
      </c>
      <c r="N41" s="75">
        <v>157</v>
      </c>
      <c r="O41" s="75">
        <v>417</v>
      </c>
      <c r="P41" s="75">
        <v>11969</v>
      </c>
      <c r="Q41" s="75">
        <v>548</v>
      </c>
      <c r="R41" s="75">
        <v>13907</v>
      </c>
    </row>
    <row r="42" spans="1:18">
      <c r="A42" s="75" t="s">
        <v>130</v>
      </c>
      <c r="B42" s="75" t="s">
        <v>120</v>
      </c>
      <c r="C42" s="75">
        <v>39</v>
      </c>
      <c r="D42" s="75">
        <v>304</v>
      </c>
      <c r="E42" s="75">
        <v>19</v>
      </c>
      <c r="F42" s="75">
        <v>74</v>
      </c>
      <c r="G42" s="75">
        <v>106</v>
      </c>
      <c r="H42" s="75">
        <v>3821</v>
      </c>
      <c r="I42" s="75">
        <v>264</v>
      </c>
      <c r="J42" s="75">
        <v>4681</v>
      </c>
      <c r="K42" s="75">
        <v>98</v>
      </c>
      <c r="L42" s="75">
        <v>448</v>
      </c>
      <c r="M42" s="75">
        <v>33</v>
      </c>
      <c r="N42" s="75">
        <v>136</v>
      </c>
      <c r="O42" s="75">
        <v>186</v>
      </c>
      <c r="P42" s="75">
        <v>6690</v>
      </c>
      <c r="Q42" s="75">
        <v>528</v>
      </c>
      <c r="R42" s="75">
        <v>8202</v>
      </c>
    </row>
    <row r="43" spans="1:18">
      <c r="A43" s="75" t="s">
        <v>33</v>
      </c>
      <c r="B43" s="75" t="s">
        <v>120</v>
      </c>
      <c r="C43" s="75">
        <v>0</v>
      </c>
      <c r="D43" s="75">
        <v>97</v>
      </c>
      <c r="E43" s="75">
        <v>14</v>
      </c>
      <c r="F43" s="75">
        <v>34</v>
      </c>
      <c r="G43" s="75">
        <v>66</v>
      </c>
      <c r="H43" s="75">
        <v>2672</v>
      </c>
      <c r="I43" s="75">
        <v>116</v>
      </c>
      <c r="J43" s="75">
        <v>3056</v>
      </c>
      <c r="K43" s="75">
        <v>0</v>
      </c>
      <c r="L43" s="75">
        <v>176</v>
      </c>
      <c r="M43" s="75">
        <v>30</v>
      </c>
      <c r="N43" s="75">
        <v>54</v>
      </c>
      <c r="O43" s="75">
        <v>118</v>
      </c>
      <c r="P43" s="75">
        <v>4174</v>
      </c>
      <c r="Q43" s="75">
        <v>184</v>
      </c>
      <c r="R43" s="75">
        <v>4823</v>
      </c>
    </row>
    <row r="44" spans="1:18">
      <c r="A44" s="75" t="s">
        <v>131</v>
      </c>
      <c r="B44" s="75" t="s">
        <v>120</v>
      </c>
      <c r="C44" s="75">
        <v>110</v>
      </c>
      <c r="D44" s="75">
        <v>3045</v>
      </c>
      <c r="E44" s="75">
        <v>24</v>
      </c>
      <c r="F44" s="75">
        <v>146</v>
      </c>
      <c r="G44" s="75">
        <v>117</v>
      </c>
      <c r="H44" s="75">
        <v>1723</v>
      </c>
      <c r="I44" s="75">
        <v>248</v>
      </c>
      <c r="J44" s="75">
        <v>5539</v>
      </c>
      <c r="K44" s="75">
        <v>184</v>
      </c>
      <c r="L44" s="75">
        <v>4556</v>
      </c>
      <c r="M44" s="75">
        <v>31</v>
      </c>
      <c r="N44" s="75">
        <v>237</v>
      </c>
      <c r="O44" s="75">
        <v>186</v>
      </c>
      <c r="P44" s="75">
        <v>2948</v>
      </c>
      <c r="Q44" s="75">
        <v>386</v>
      </c>
      <c r="R44" s="75">
        <v>8716</v>
      </c>
    </row>
    <row r="45" spans="1:18">
      <c r="A45" s="75" t="s">
        <v>132</v>
      </c>
      <c r="B45" s="75" t="s">
        <v>120</v>
      </c>
      <c r="C45" s="75">
        <v>40</v>
      </c>
      <c r="D45" s="75">
        <v>3140</v>
      </c>
      <c r="E45" s="75">
        <v>16</v>
      </c>
      <c r="F45" s="75">
        <v>33</v>
      </c>
      <c r="G45" s="75">
        <v>75</v>
      </c>
      <c r="H45" s="75">
        <v>1322</v>
      </c>
      <c r="I45" s="75">
        <v>156</v>
      </c>
      <c r="J45" s="75">
        <v>4886</v>
      </c>
      <c r="K45" s="75">
        <v>79</v>
      </c>
      <c r="L45" s="75">
        <v>4507</v>
      </c>
      <c r="M45" s="75">
        <v>23</v>
      </c>
      <c r="N45" s="75">
        <v>70</v>
      </c>
      <c r="O45" s="75">
        <v>121</v>
      </c>
      <c r="P45" s="75">
        <v>2270</v>
      </c>
      <c r="Q45" s="75">
        <v>222</v>
      </c>
      <c r="R45" s="75">
        <v>7436</v>
      </c>
    </row>
    <row r="46" spans="1:18">
      <c r="A46" s="75" t="s">
        <v>133</v>
      </c>
      <c r="B46" s="75" t="s">
        <v>120</v>
      </c>
      <c r="C46" s="75">
        <v>115</v>
      </c>
      <c r="D46" s="75">
        <v>647</v>
      </c>
      <c r="E46" s="75">
        <v>22</v>
      </c>
      <c r="F46" s="75">
        <v>222</v>
      </c>
      <c r="G46" s="75">
        <v>182</v>
      </c>
      <c r="H46" s="75">
        <v>5046</v>
      </c>
      <c r="I46" s="75">
        <v>151</v>
      </c>
      <c r="J46" s="75">
        <v>6536</v>
      </c>
      <c r="K46" s="75">
        <v>182</v>
      </c>
      <c r="L46" s="75">
        <v>1023</v>
      </c>
      <c r="M46" s="75">
        <v>44</v>
      </c>
      <c r="N46" s="75">
        <v>374</v>
      </c>
      <c r="O46" s="75">
        <v>313</v>
      </c>
      <c r="P46" s="75">
        <v>8946</v>
      </c>
      <c r="Q46" s="75">
        <v>281</v>
      </c>
      <c r="R46" s="75">
        <v>11430</v>
      </c>
    </row>
    <row r="47" spans="1:18">
      <c r="A47" s="75" t="s">
        <v>134</v>
      </c>
      <c r="B47" s="75" t="s">
        <v>120</v>
      </c>
      <c r="C47" s="75">
        <v>5</v>
      </c>
      <c r="D47" s="75">
        <v>32</v>
      </c>
      <c r="E47" s="75">
        <v>5</v>
      </c>
      <c r="F47" s="75">
        <v>14</v>
      </c>
      <c r="G47" s="75">
        <v>30</v>
      </c>
      <c r="H47" s="75">
        <v>736</v>
      </c>
      <c r="I47" s="75">
        <v>30</v>
      </c>
      <c r="J47" s="75">
        <v>866</v>
      </c>
      <c r="K47" s="75">
        <v>8</v>
      </c>
      <c r="L47" s="75">
        <v>51</v>
      </c>
      <c r="M47" s="75">
        <v>9</v>
      </c>
      <c r="N47" s="75">
        <v>23</v>
      </c>
      <c r="O47" s="75">
        <v>48</v>
      </c>
      <c r="P47" s="75">
        <v>1309</v>
      </c>
      <c r="Q47" s="75">
        <v>58</v>
      </c>
      <c r="R47" s="75">
        <v>1530</v>
      </c>
    </row>
    <row r="48" spans="1:18">
      <c r="A48" s="75" t="s">
        <v>38</v>
      </c>
      <c r="B48" s="75" t="s">
        <v>120</v>
      </c>
      <c r="C48" s="75">
        <v>1</v>
      </c>
      <c r="D48" s="75">
        <v>266</v>
      </c>
      <c r="E48" s="75">
        <v>9</v>
      </c>
      <c r="F48" s="75">
        <v>5</v>
      </c>
      <c r="G48" s="75">
        <v>43</v>
      </c>
      <c r="H48" s="75">
        <v>2126</v>
      </c>
      <c r="I48" s="75">
        <v>5</v>
      </c>
      <c r="J48" s="75">
        <v>2455</v>
      </c>
      <c r="K48" s="75">
        <v>1</v>
      </c>
      <c r="L48" s="75">
        <v>399</v>
      </c>
      <c r="M48" s="75">
        <v>17</v>
      </c>
      <c r="N48" s="75">
        <v>12</v>
      </c>
      <c r="O48" s="75">
        <v>57</v>
      </c>
      <c r="P48" s="75">
        <v>3233</v>
      </c>
      <c r="Q48" s="75">
        <v>9</v>
      </c>
      <c r="R48" s="75">
        <v>3730</v>
      </c>
    </row>
    <row r="49" spans="1:18">
      <c r="A49" s="75" t="s">
        <v>135</v>
      </c>
      <c r="B49" s="75" t="s">
        <v>136</v>
      </c>
      <c r="C49" s="75">
        <v>1</v>
      </c>
      <c r="D49" s="75">
        <v>995</v>
      </c>
      <c r="E49" s="75">
        <v>2</v>
      </c>
      <c r="F49" s="75">
        <v>2</v>
      </c>
      <c r="G49" s="75">
        <v>11</v>
      </c>
      <c r="H49" s="75">
        <v>116</v>
      </c>
      <c r="I49" s="75">
        <v>3</v>
      </c>
      <c r="J49" s="75">
        <v>1147</v>
      </c>
      <c r="K49" s="75">
        <v>2</v>
      </c>
      <c r="L49" s="75">
        <v>1440</v>
      </c>
      <c r="M49" s="75">
        <v>4</v>
      </c>
      <c r="N49" s="75">
        <v>2</v>
      </c>
      <c r="O49" s="75">
        <v>16</v>
      </c>
      <c r="P49" s="75">
        <v>221</v>
      </c>
      <c r="Q49" s="75">
        <v>5</v>
      </c>
      <c r="R49" s="75">
        <v>1716</v>
      </c>
    </row>
    <row r="50" spans="1:18">
      <c r="A50" s="75" t="s">
        <v>14</v>
      </c>
      <c r="B50" s="75" t="s">
        <v>136</v>
      </c>
      <c r="C50" s="75">
        <v>54</v>
      </c>
      <c r="D50" s="75">
        <v>659</v>
      </c>
      <c r="E50" s="75">
        <v>7</v>
      </c>
      <c r="F50" s="75">
        <v>19</v>
      </c>
      <c r="G50" s="75">
        <v>35</v>
      </c>
      <c r="H50" s="75">
        <v>1231</v>
      </c>
      <c r="I50" s="75">
        <v>28</v>
      </c>
      <c r="J50" s="75">
        <v>2036</v>
      </c>
      <c r="K50" s="75">
        <v>88</v>
      </c>
      <c r="L50" s="75">
        <v>1242</v>
      </c>
      <c r="M50" s="75">
        <v>11</v>
      </c>
      <c r="N50" s="75">
        <v>28</v>
      </c>
      <c r="O50" s="75">
        <v>48</v>
      </c>
      <c r="P50" s="75">
        <v>1874</v>
      </c>
      <c r="Q50" s="75">
        <v>54</v>
      </c>
      <c r="R50" s="75">
        <v>3349</v>
      </c>
    </row>
    <row r="51" spans="1:18">
      <c r="A51" s="75" t="s">
        <v>137</v>
      </c>
      <c r="B51" s="75" t="s">
        <v>136</v>
      </c>
      <c r="C51" s="75">
        <v>238</v>
      </c>
      <c r="D51" s="75">
        <v>78</v>
      </c>
      <c r="E51" s="75">
        <v>6</v>
      </c>
      <c r="F51" s="75">
        <v>32</v>
      </c>
      <c r="G51" s="75">
        <v>39</v>
      </c>
      <c r="H51" s="75">
        <v>1134</v>
      </c>
      <c r="I51" s="75">
        <v>70</v>
      </c>
      <c r="J51" s="75">
        <v>1609</v>
      </c>
      <c r="K51" s="75">
        <v>960</v>
      </c>
      <c r="L51" s="75">
        <v>315</v>
      </c>
      <c r="M51" s="75">
        <v>36</v>
      </c>
      <c r="N51" s="75">
        <v>156</v>
      </c>
      <c r="O51" s="75">
        <v>163</v>
      </c>
      <c r="P51" s="75">
        <v>5222</v>
      </c>
      <c r="Q51" s="75">
        <v>307</v>
      </c>
      <c r="R51" s="75">
        <v>7205</v>
      </c>
    </row>
    <row r="52" spans="1:18">
      <c r="A52" s="75" t="s">
        <v>138</v>
      </c>
      <c r="B52" s="75" t="s">
        <v>136</v>
      </c>
      <c r="C52" s="75">
        <v>611</v>
      </c>
      <c r="D52" s="75">
        <v>335</v>
      </c>
      <c r="E52" s="75">
        <v>85</v>
      </c>
      <c r="F52" s="75">
        <v>162</v>
      </c>
      <c r="G52" s="75">
        <v>276</v>
      </c>
      <c r="H52" s="75">
        <v>9391</v>
      </c>
      <c r="I52" s="75">
        <v>421</v>
      </c>
      <c r="J52" s="75">
        <v>11488</v>
      </c>
      <c r="K52" s="75">
        <v>1136</v>
      </c>
      <c r="L52" s="75">
        <v>608</v>
      </c>
      <c r="M52" s="75">
        <v>159</v>
      </c>
      <c r="N52" s="75">
        <v>303</v>
      </c>
      <c r="O52" s="75">
        <v>491</v>
      </c>
      <c r="P52" s="75">
        <v>16618</v>
      </c>
      <c r="Q52" s="75">
        <v>822</v>
      </c>
      <c r="R52" s="75">
        <v>20472</v>
      </c>
    </row>
    <row r="53" spans="1:18">
      <c r="A53" s="75" t="s">
        <v>139</v>
      </c>
      <c r="B53" s="75" t="s">
        <v>136</v>
      </c>
      <c r="C53" s="75">
        <v>60</v>
      </c>
      <c r="D53" s="75">
        <v>82</v>
      </c>
      <c r="E53" s="75">
        <v>106</v>
      </c>
      <c r="F53" s="75">
        <v>37</v>
      </c>
      <c r="G53" s="75">
        <v>88</v>
      </c>
      <c r="H53" s="75">
        <v>2793</v>
      </c>
      <c r="I53" s="75">
        <v>197</v>
      </c>
      <c r="J53" s="75">
        <v>3368</v>
      </c>
      <c r="K53" s="75">
        <v>120</v>
      </c>
      <c r="L53" s="75">
        <v>223</v>
      </c>
      <c r="M53" s="75">
        <v>171</v>
      </c>
      <c r="N53" s="75">
        <v>72</v>
      </c>
      <c r="O53" s="75">
        <v>154</v>
      </c>
      <c r="P53" s="75">
        <v>4724</v>
      </c>
      <c r="Q53" s="75">
        <v>328</v>
      </c>
      <c r="R53" s="75">
        <v>5802</v>
      </c>
    </row>
    <row r="54" spans="1:18">
      <c r="A54" s="75" t="s">
        <v>140</v>
      </c>
      <c r="B54" s="75" t="s">
        <v>136</v>
      </c>
      <c r="C54" s="75">
        <v>20</v>
      </c>
      <c r="D54" s="75">
        <v>249</v>
      </c>
      <c r="E54" s="75">
        <v>31</v>
      </c>
      <c r="F54" s="75">
        <v>22</v>
      </c>
      <c r="G54" s="75">
        <v>54</v>
      </c>
      <c r="H54" s="75">
        <v>2911</v>
      </c>
      <c r="I54" s="75">
        <v>94</v>
      </c>
      <c r="J54" s="75">
        <v>3454</v>
      </c>
      <c r="K54" s="75">
        <v>37</v>
      </c>
      <c r="L54" s="75">
        <v>557</v>
      </c>
      <c r="M54" s="75">
        <v>51</v>
      </c>
      <c r="N54" s="75">
        <v>39</v>
      </c>
      <c r="O54" s="75">
        <v>96</v>
      </c>
      <c r="P54" s="75">
        <v>5001</v>
      </c>
      <c r="Q54" s="75">
        <v>159</v>
      </c>
      <c r="R54" s="75">
        <v>6095</v>
      </c>
    </row>
    <row r="55" spans="1:18">
      <c r="A55" s="75" t="s">
        <v>141</v>
      </c>
      <c r="B55" s="75" t="s">
        <v>136</v>
      </c>
      <c r="C55" s="75">
        <v>95</v>
      </c>
      <c r="D55" s="75">
        <v>166</v>
      </c>
      <c r="E55" s="75">
        <v>6</v>
      </c>
      <c r="F55" s="75">
        <v>26</v>
      </c>
      <c r="G55" s="75">
        <v>72</v>
      </c>
      <c r="H55" s="75">
        <v>3441</v>
      </c>
      <c r="I55" s="75">
        <v>96</v>
      </c>
      <c r="J55" s="75">
        <v>3987</v>
      </c>
      <c r="K55" s="75">
        <v>253</v>
      </c>
      <c r="L55" s="75">
        <v>352</v>
      </c>
      <c r="M55" s="75">
        <v>17</v>
      </c>
      <c r="N55" s="75">
        <v>53</v>
      </c>
      <c r="O55" s="75">
        <v>137</v>
      </c>
      <c r="P55" s="75">
        <v>6001</v>
      </c>
      <c r="Q55" s="75">
        <v>174</v>
      </c>
      <c r="R55" s="75">
        <v>7142</v>
      </c>
    </row>
    <row r="56" spans="1:18">
      <c r="A56" s="75" t="s">
        <v>142</v>
      </c>
      <c r="B56" s="75" t="s">
        <v>136</v>
      </c>
      <c r="C56" s="75">
        <v>215</v>
      </c>
      <c r="D56" s="75">
        <v>533</v>
      </c>
      <c r="E56" s="75">
        <v>36</v>
      </c>
      <c r="F56" s="75">
        <v>43</v>
      </c>
      <c r="G56" s="75">
        <v>85</v>
      </c>
      <c r="H56" s="75">
        <v>5351</v>
      </c>
      <c r="I56" s="75">
        <v>312</v>
      </c>
      <c r="J56" s="75">
        <v>6584</v>
      </c>
      <c r="K56" s="75">
        <v>445</v>
      </c>
      <c r="L56" s="75">
        <v>870</v>
      </c>
      <c r="M56" s="75">
        <v>57</v>
      </c>
      <c r="N56" s="75">
        <v>86</v>
      </c>
      <c r="O56" s="75">
        <v>140</v>
      </c>
      <c r="P56" s="75">
        <v>8847</v>
      </c>
      <c r="Q56" s="75">
        <v>572</v>
      </c>
      <c r="R56" s="75">
        <v>11033</v>
      </c>
    </row>
    <row r="57" spans="1:18">
      <c r="A57" s="75" t="s">
        <v>19</v>
      </c>
      <c r="B57" s="75" t="s">
        <v>136</v>
      </c>
      <c r="C57" s="75">
        <v>143</v>
      </c>
      <c r="D57" s="75">
        <v>139</v>
      </c>
      <c r="E57" s="75">
        <v>25</v>
      </c>
      <c r="F57" s="75">
        <v>77</v>
      </c>
      <c r="G57" s="75">
        <v>98</v>
      </c>
      <c r="H57" s="75">
        <v>2966</v>
      </c>
      <c r="I57" s="75">
        <v>102</v>
      </c>
      <c r="J57" s="75">
        <v>3581</v>
      </c>
      <c r="K57" s="75">
        <v>313</v>
      </c>
      <c r="L57" s="75">
        <v>245</v>
      </c>
      <c r="M57" s="75">
        <v>40</v>
      </c>
      <c r="N57" s="75">
        <v>132</v>
      </c>
      <c r="O57" s="75">
        <v>168</v>
      </c>
      <c r="P57" s="75">
        <v>4872</v>
      </c>
      <c r="Q57" s="75">
        <v>211</v>
      </c>
      <c r="R57" s="75">
        <v>6035</v>
      </c>
    </row>
    <row r="58" spans="1:18">
      <c r="A58" s="75" t="s">
        <v>143</v>
      </c>
      <c r="B58" s="75" t="s">
        <v>136</v>
      </c>
      <c r="C58" s="75">
        <v>192</v>
      </c>
      <c r="D58" s="75">
        <v>510</v>
      </c>
      <c r="E58" s="75">
        <v>34</v>
      </c>
      <c r="F58" s="75">
        <v>49</v>
      </c>
      <c r="G58" s="75">
        <v>138</v>
      </c>
      <c r="H58" s="75">
        <v>4963</v>
      </c>
      <c r="I58" s="75">
        <v>380</v>
      </c>
      <c r="J58" s="75">
        <v>6335</v>
      </c>
      <c r="K58" s="75">
        <v>476</v>
      </c>
      <c r="L58" s="75">
        <v>901</v>
      </c>
      <c r="M58" s="75">
        <v>57</v>
      </c>
      <c r="N58" s="75">
        <v>97</v>
      </c>
      <c r="O58" s="75">
        <v>240</v>
      </c>
      <c r="P58" s="75">
        <v>8820</v>
      </c>
      <c r="Q58" s="75">
        <v>646</v>
      </c>
      <c r="R58" s="75">
        <v>11351</v>
      </c>
    </row>
    <row r="59" spans="1:18">
      <c r="A59" s="75" t="s">
        <v>20</v>
      </c>
      <c r="B59" s="75" t="s">
        <v>136</v>
      </c>
      <c r="C59" s="75">
        <v>804</v>
      </c>
      <c r="D59" s="75">
        <v>1219</v>
      </c>
      <c r="E59" s="75">
        <v>82</v>
      </c>
      <c r="F59" s="75">
        <v>388</v>
      </c>
      <c r="G59" s="75">
        <v>424</v>
      </c>
      <c r="H59" s="75">
        <v>13701</v>
      </c>
      <c r="I59" s="75">
        <v>448</v>
      </c>
      <c r="J59" s="75">
        <v>17224</v>
      </c>
      <c r="K59" s="75">
        <v>1697</v>
      </c>
      <c r="L59" s="75">
        <v>2066</v>
      </c>
      <c r="M59" s="75">
        <v>142</v>
      </c>
      <c r="N59" s="75">
        <v>749</v>
      </c>
      <c r="O59" s="75">
        <v>788</v>
      </c>
      <c r="P59" s="75">
        <v>25732</v>
      </c>
      <c r="Q59" s="75">
        <v>896</v>
      </c>
      <c r="R59" s="75">
        <v>32341</v>
      </c>
    </row>
    <row r="60" spans="1:18">
      <c r="A60" s="75" t="s">
        <v>21</v>
      </c>
      <c r="B60" s="75" t="s">
        <v>136</v>
      </c>
      <c r="C60" s="75">
        <v>361</v>
      </c>
      <c r="D60" s="75">
        <v>1148</v>
      </c>
      <c r="E60" s="75">
        <v>51</v>
      </c>
      <c r="F60" s="75">
        <v>487</v>
      </c>
      <c r="G60" s="75">
        <v>363</v>
      </c>
      <c r="H60" s="75">
        <v>5393</v>
      </c>
      <c r="I60" s="75">
        <v>822</v>
      </c>
      <c r="J60" s="75">
        <v>8712</v>
      </c>
      <c r="K60" s="75">
        <v>979</v>
      </c>
      <c r="L60" s="75">
        <v>1727</v>
      </c>
      <c r="M60" s="75">
        <v>76</v>
      </c>
      <c r="N60" s="75">
        <v>863</v>
      </c>
      <c r="O60" s="75">
        <v>643</v>
      </c>
      <c r="P60" s="75">
        <v>9311</v>
      </c>
      <c r="Q60" s="75">
        <v>1507</v>
      </c>
      <c r="R60" s="75">
        <v>15259</v>
      </c>
    </row>
    <row r="61" spans="1:18">
      <c r="A61" s="75" t="s">
        <v>22</v>
      </c>
      <c r="B61" s="75" t="s">
        <v>136</v>
      </c>
      <c r="C61" s="75">
        <v>293</v>
      </c>
      <c r="D61" s="75">
        <v>1872</v>
      </c>
      <c r="E61" s="75">
        <v>30</v>
      </c>
      <c r="F61" s="75">
        <v>286</v>
      </c>
      <c r="G61" s="75">
        <v>202</v>
      </c>
      <c r="H61" s="75">
        <v>6651</v>
      </c>
      <c r="I61" s="75">
        <v>833</v>
      </c>
      <c r="J61" s="75">
        <v>10206</v>
      </c>
      <c r="K61" s="75">
        <v>568</v>
      </c>
      <c r="L61" s="75">
        <v>2520</v>
      </c>
      <c r="M61" s="75">
        <v>52</v>
      </c>
      <c r="N61" s="75">
        <v>500</v>
      </c>
      <c r="O61" s="75">
        <v>328</v>
      </c>
      <c r="P61" s="75">
        <v>11338</v>
      </c>
      <c r="Q61" s="75">
        <v>1403</v>
      </c>
      <c r="R61" s="75">
        <v>16791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Table 55 - HCT by Gender and Et</vt:lpstr>
      <vt:lpstr>Table 55 - HCT by Gender an 08</vt:lpstr>
      <vt:lpstr>pivot</vt:lpstr>
      <vt:lpstr>data</vt:lpstr>
      <vt:lpstr>'Table 55 - HCT by Gender an 08'!JETSET</vt:lpstr>
      <vt:lpstr>JETSET</vt:lpstr>
      <vt:lpstr>'Table 55 - HCT by Gender an 08'!Print_Area</vt:lpstr>
      <vt:lpstr>'Table 55 - HCT by Gender and 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echamber</cp:lastModifiedBy>
  <cp:lastPrinted>2008-05-28T15:25:35Z</cp:lastPrinted>
  <dcterms:created xsi:type="dcterms:W3CDTF">2003-06-19T20:25:56Z</dcterms:created>
  <dcterms:modified xsi:type="dcterms:W3CDTF">2011-08-29T20:45:26Z</dcterms:modified>
</cp:coreProperties>
</file>