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65" yWindow="450" windowWidth="12120" windowHeight="9090" activeTab="2"/>
  </bookViews>
  <sheets>
    <sheet name="PIVOT" sheetId="4" r:id="rId1"/>
    <sheet name="data (2)" sheetId="3" r:id="rId2"/>
    <sheet name="Table 11 - Major Field of Study" sheetId="1" r:id="rId3"/>
    <sheet name="data" sheetId="2" r:id="rId4"/>
  </sheets>
  <externalReferences>
    <externalReference r:id="rId5"/>
  </externalReferences>
  <definedNames>
    <definedName name="_xlnm.Print_Area" localSheetId="2">'Table 11 - Major Field of Study'!$A$1:$D$48</definedName>
  </definedNames>
  <calcPr calcId="125725"/>
  <pivotCaches>
    <pivotCache cacheId="4" r:id="rId6"/>
  </pivotCaches>
</workbook>
</file>

<file path=xl/calcChain.xml><?xml version="1.0" encoding="utf-8"?>
<calcChain xmlns="http://schemas.openxmlformats.org/spreadsheetml/2006/main">
  <c r="B11" i="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2"/>
  <c r="C22"/>
  <c r="B23"/>
  <c r="C23"/>
  <c r="B25"/>
  <c r="C25"/>
  <c r="F5" i="4"/>
  <c r="F6"/>
  <c r="F7"/>
  <c r="F8"/>
  <c r="F9"/>
  <c r="F10"/>
  <c r="F11"/>
  <c r="F12"/>
  <c r="F13"/>
  <c r="F15"/>
  <c r="F16"/>
  <c r="F17"/>
  <c r="F4"/>
  <c r="C3"/>
  <c r="D3"/>
  <c r="C4"/>
  <c r="D4"/>
  <c r="C5"/>
  <c r="E5" s="1"/>
  <c r="D5"/>
  <c r="C6"/>
  <c r="E6" s="1"/>
  <c r="D6"/>
  <c r="C7"/>
  <c r="E7" s="1"/>
  <c r="D7"/>
  <c r="C8"/>
  <c r="E8" s="1"/>
  <c r="D8"/>
  <c r="C9"/>
  <c r="E9" s="1"/>
  <c r="D9"/>
  <c r="C10"/>
  <c r="E10" s="1"/>
  <c r="D10"/>
  <c r="C11"/>
  <c r="E11" s="1"/>
  <c r="D11"/>
  <c r="C12"/>
  <c r="E12" s="1"/>
  <c r="D12"/>
  <c r="C13"/>
  <c r="D13"/>
  <c r="C14"/>
  <c r="D14"/>
  <c r="C15"/>
  <c r="E15" s="1"/>
  <c r="D15"/>
  <c r="C16"/>
  <c r="E16" s="1"/>
  <c r="D16"/>
  <c r="C17"/>
  <c r="E17" s="1"/>
  <c r="D17"/>
  <c r="CX30" i="3" l="1"/>
  <c r="CW30"/>
  <c r="CX29"/>
  <c r="CW29"/>
  <c r="CX28"/>
  <c r="CW28"/>
  <c r="CX27"/>
  <c r="CW27"/>
  <c r="CX26"/>
  <c r="CW26"/>
  <c r="CX25"/>
  <c r="CW25"/>
  <c r="CX24"/>
  <c r="CW24"/>
  <c r="CX23"/>
  <c r="CW23"/>
  <c r="CX22"/>
  <c r="CW22"/>
  <c r="CX21"/>
  <c r="CW21"/>
  <c r="CX20"/>
  <c r="CW20"/>
  <c r="CX19"/>
  <c r="CW19"/>
  <c r="CX18"/>
  <c r="CW18"/>
  <c r="CX17"/>
  <c r="CW17"/>
  <c r="CX16"/>
  <c r="CW16"/>
  <c r="CX15"/>
  <c r="CW15"/>
  <c r="CX14"/>
  <c r="CW14"/>
  <c r="CX13"/>
  <c r="CW13"/>
  <c r="CX12"/>
  <c r="CW12"/>
  <c r="CX11"/>
  <c r="CW11"/>
  <c r="CX10"/>
  <c r="CW10"/>
  <c r="CX9"/>
  <c r="CW9"/>
  <c r="CX8"/>
  <c r="CW8"/>
  <c r="CX7"/>
  <c r="CW7"/>
  <c r="CX6"/>
  <c r="CW6"/>
  <c r="CX5"/>
  <c r="CW5"/>
  <c r="CX4"/>
  <c r="CW4"/>
  <c r="CX3"/>
  <c r="CW3"/>
  <c r="CX2"/>
  <c r="CW2"/>
  <c r="C15" i="2" l="1"/>
  <c r="D15"/>
  <c r="E3"/>
  <c r="F3"/>
  <c r="E4"/>
  <c r="F4"/>
  <c r="E5"/>
  <c r="F5"/>
  <c r="E6"/>
  <c r="F6"/>
  <c r="E7"/>
  <c r="F7"/>
  <c r="E8"/>
  <c r="F8"/>
  <c r="E9"/>
  <c r="F9"/>
  <c r="E10"/>
  <c r="F10"/>
  <c r="E11"/>
  <c r="F11"/>
  <c r="E13"/>
  <c r="F13"/>
  <c r="E14"/>
  <c r="F14"/>
  <c r="E15"/>
  <c r="F15"/>
  <c r="F2" l="1"/>
  <c r="B15"/>
</calcChain>
</file>

<file path=xl/sharedStrings.xml><?xml version="1.0" encoding="utf-8"?>
<sst xmlns="http://schemas.openxmlformats.org/spreadsheetml/2006/main" count="358" uniqueCount="239">
  <si>
    <t>Performance of Baccalaureate Degree Recipients on a Nationally Normed Major Field</t>
  </si>
  <si>
    <t xml:space="preserve">Of Those Assessed, </t>
  </si>
  <si>
    <t>the Percent Who</t>
  </si>
  <si>
    <t>Scored at or Above</t>
  </si>
  <si>
    <t>Admissions</t>
  </si>
  <si>
    <t>Percent Assessed</t>
  </si>
  <si>
    <t>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</si>
  <si>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</si>
  <si>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</si>
  <si>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</si>
  <si>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</si>
  <si>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</si>
  <si>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</si>
  <si>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MISSOURI WESTERN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</si>
  <si>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</si>
  <si>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</si>
  <si>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</si>
  <si>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</si>
  <si>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</si>
  <si>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</si>
  <si>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</si>
  <si>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</si>
  <si>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FY 1998</t>
  </si>
  <si>
    <t>FY 1999</t>
  </si>
  <si>
    <t>FY 2000</t>
  </si>
  <si>
    <t>FY 2001</t>
  </si>
  <si>
    <t>SOURCE:  Performance Indicators Survey</t>
  </si>
  <si>
    <t>TABLE 11</t>
  </si>
  <si>
    <t>MISSOURI STATE</t>
  </si>
  <si>
    <t>FY 2002</t>
  </si>
  <si>
    <t>FY 2003</t>
  </si>
  <si>
    <t>FY 2004</t>
  </si>
  <si>
    <t>FY 2005</t>
  </si>
  <si>
    <t>FY 2006</t>
  </si>
  <si>
    <t>FY 2007</t>
  </si>
  <si>
    <t>UCM</t>
  </si>
  <si>
    <t>MISSOURI UNIV. OF SCI. &amp; TECH.</t>
  </si>
  <si>
    <t>FY 2008</t>
  </si>
  <si>
    <t>*Does not include graduates of teacher education programs, see TABLE 9 for teacher education programs</t>
  </si>
  <si>
    <t>FY 2009</t>
  </si>
  <si>
    <t>Total</t>
  </si>
  <si>
    <t>Institution</t>
  </si>
  <si>
    <t>BA Recipients</t>
  </si>
  <si>
    <t>Number Assessed</t>
  </si>
  <si>
    <t>Number Passed</t>
  </si>
  <si>
    <t>Percent Passed</t>
  </si>
  <si>
    <t>NR</t>
  </si>
  <si>
    <t>FY 2010</t>
  </si>
  <si>
    <t>file</t>
  </si>
  <si>
    <t>Instnm</t>
  </si>
  <si>
    <t>ASMT_COMPS_CERTS</t>
  </si>
  <si>
    <t>ASMT_COMPS_AASD</t>
  </si>
  <si>
    <t>ASMT_COMPS_AOTHR</t>
  </si>
  <si>
    <t>ASMT_COMPS_BACH</t>
  </si>
  <si>
    <t>ASMT_REQ_EMP_TOOK_CERTS</t>
  </si>
  <si>
    <t>ASMT_REQ_EMP_PASS_CERTS</t>
  </si>
  <si>
    <t>ASMT_REQ_EMP_TOOK_AASD</t>
  </si>
  <si>
    <t>ASMT_REQ_EMP_PASS_AASD</t>
  </si>
  <si>
    <t>ASMT_REQ_EMP_TOOK_AOTHR</t>
  </si>
  <si>
    <t>ASMT_REQ_EMP_PASS_AOTHR</t>
  </si>
  <si>
    <t>ASMT_REQ_EMP_TOOK_BACH</t>
  </si>
  <si>
    <t>ASMT_REQ_EMP_PASS_BACH</t>
  </si>
  <si>
    <t>ASMT_SDA_TOOK_CERT</t>
  </si>
  <si>
    <t>ASMT_SDA_50P_CERT</t>
  </si>
  <si>
    <t>ASMT_SDA_80P_CERT</t>
  </si>
  <si>
    <t>ASMT_SDA_TOOK_AASD</t>
  </si>
  <si>
    <t>ASMT_SDA_50P_AASD</t>
  </si>
  <si>
    <t>ASMT_SDA_80P_AASD</t>
  </si>
  <si>
    <t>ASMT_SDA_TOOK_AOTHR</t>
  </si>
  <si>
    <t>ASMT_SDA_50P_AOTHR</t>
  </si>
  <si>
    <t>ASMT_SDA_80P_AOTHR</t>
  </si>
  <si>
    <t>ASMT_SDA_TOOK_BACH</t>
  </si>
  <si>
    <t>ASMT_SDA_50P_BACH</t>
  </si>
  <si>
    <t>ASMT_SDA_80P_BACH</t>
  </si>
  <si>
    <t>ASMT_PF_TOOK_CERTS</t>
  </si>
  <si>
    <t>ASMT_PF_PASS_CERTS</t>
  </si>
  <si>
    <t>ASMT_PF_TOOK_AASD</t>
  </si>
  <si>
    <t>ASMT_PF_PASS_AASD</t>
  </si>
  <si>
    <t>ASMT_PF_TOOK_AOTR</t>
  </si>
  <si>
    <t>ASMT_PF_PASS_AOTR</t>
  </si>
  <si>
    <t>ASMT_PF_TOOK_BACH</t>
  </si>
  <si>
    <t>ASMT_PF_PASS_BACH</t>
  </si>
  <si>
    <t>TEACH_ADMIS_ADMITTED_UG</t>
  </si>
  <si>
    <t>TEACH_ADMIS_ADMITTED_GR</t>
  </si>
  <si>
    <t>TEACH_ADMIS_GOOD_SDTEST_UG</t>
  </si>
  <si>
    <t>TEACH_ADMIS_GOOD_SDTEST_GR</t>
  </si>
  <si>
    <t>TEACH_RECCERT_UG_ELM</t>
  </si>
  <si>
    <t>TEACH_RECCERT_UG_MS</t>
  </si>
  <si>
    <t>TEACH_RECCERT_UG_SEC</t>
  </si>
  <si>
    <t>TEACH_RECCERT_UG_ELEM_MS</t>
  </si>
  <si>
    <t>TEACH_RECCERT_UG_ELEM_SEC</t>
  </si>
  <si>
    <t>TEACH_RECCERT_UG_MS_SEC</t>
  </si>
  <si>
    <t>TEACH_RECCERT_UG_ELM_MS_SEC</t>
  </si>
  <si>
    <t>TEACH_50PRAXIS_UG_ELM</t>
  </si>
  <si>
    <t>TEACH_50PRAXIS_UG_MS</t>
  </si>
  <si>
    <t>TEACH_50PRAXIS_UG_SEC</t>
  </si>
  <si>
    <t>TEACH_50PRAXIS_UG_ELEM_MS</t>
  </si>
  <si>
    <t>TEACH_50PRAXIS_UG_ELEM_SEC</t>
  </si>
  <si>
    <t>TEACH_50PRAXIS_UG_MS_SEC</t>
  </si>
  <si>
    <t>TEACH_50PRAXIS_UG_ELM_MS_SEC</t>
  </si>
  <si>
    <t>TEACH_80PRAXIS_UG_ELM</t>
  </si>
  <si>
    <t>TEACH_80PRAXIS_UG_MS</t>
  </si>
  <si>
    <t>TEACH_80PRAXIS_UG_SEC</t>
  </si>
  <si>
    <t>TEACH_80PRAXIS_UG_ELEM_MS</t>
  </si>
  <si>
    <t>TEACH_80PRAXIS_UG_ELEM_SEC</t>
  </si>
  <si>
    <t>TEACH_80PRAXIS_UG_MS_SEC</t>
  </si>
  <si>
    <t>TEACH_80PRAXIS_UG_ELM_MS_SEC</t>
  </si>
  <si>
    <t>TEACH_50NATNORM_UG_ELM</t>
  </si>
  <si>
    <t>TEACH_50NATNORM_UG_MS</t>
  </si>
  <si>
    <t>TEACH_50NATNORM_UG_SEC</t>
  </si>
  <si>
    <t>TEACH_50NATNORM_UG_ELEM_MS</t>
  </si>
  <si>
    <t>TEACH_50NATNORM_UG_ELEM_SEC</t>
  </si>
  <si>
    <t>TEACH_50NATNORM_UG_MS_SEC</t>
  </si>
  <si>
    <t>TEACH_50NATNORM_UG_ELM_MS_SEC</t>
  </si>
  <si>
    <t>TEACH_RECCERT_GR_ELM</t>
  </si>
  <si>
    <t>TEACH_RECCERT_GR_MS</t>
  </si>
  <si>
    <t>TEACH_RECCERT_GR_SEC</t>
  </si>
  <si>
    <t>TEACH_RECCERT_GR_ELEM_MS</t>
  </si>
  <si>
    <t>TEACH_RECCERT_GR_ELEM_SEC</t>
  </si>
  <si>
    <t>TEACH_RECCERT_GR_MS_SEC</t>
  </si>
  <si>
    <t>TEACH_RECCERT_GR_ELM_MS_SEC</t>
  </si>
  <si>
    <t>TEACH_50PRAXIS_GR_ELM</t>
  </si>
  <si>
    <t>TEACH_50PRAXIS_GR_MS</t>
  </si>
  <si>
    <t>TEACH_50PRAXIS_GR_SEC</t>
  </si>
  <si>
    <t>TEACH_50PRAXIS_GR_ELEM_MS</t>
  </si>
  <si>
    <t>TEACH_50PRAXIS_GR_ELEM_SEC</t>
  </si>
  <si>
    <t>TEACH_50PRAXIS_GR_MS_SEC</t>
  </si>
  <si>
    <t>TEACH_50PRAXIS_GR_ELM_MS_SEC</t>
  </si>
  <si>
    <t>TEACH_80PRAXIS_GR_ELM</t>
  </si>
  <si>
    <t>TEACH_80PRAXIS_GR_MS</t>
  </si>
  <si>
    <t>TEACH_80PRAXIS_GR_SEC</t>
  </si>
  <si>
    <t>TEACH_80PRAXIS_GR_ELEM_MS</t>
  </si>
  <si>
    <t>TEACH_80PRAXIS_GR_ELEM_SEC</t>
  </si>
  <si>
    <t>TEACH_80PRAXIS_GR_MS_SEC</t>
  </si>
  <si>
    <t>TEACH_80PRAXIS_GR_ELM_MS_SEC</t>
  </si>
  <si>
    <t>TEACH_50NATNORM_GR_ELM</t>
  </si>
  <si>
    <t>TEACH_50NATNORM_GR_MS</t>
  </si>
  <si>
    <t>TEACH_50NATNORM_GR_SEC</t>
  </si>
  <si>
    <t>TEACH_50NATNORM_GR_ELEM_MS</t>
  </si>
  <si>
    <t>TEACH_50NATNORM_GR_ELEM_SEC</t>
  </si>
  <si>
    <t>TEACH_50NATNORM_GR_MS_SEC</t>
  </si>
  <si>
    <t>TEACH_50NATNORM_GR_ELM_MS_SEC</t>
  </si>
  <si>
    <t>GENED_TOOK_CERTS</t>
  </si>
  <si>
    <t>GENED_PASS_CERTS</t>
  </si>
  <si>
    <t>GENED_TOOK_AASD</t>
  </si>
  <si>
    <t>GENED_PASS_AASD</t>
  </si>
  <si>
    <t>GENED_TOOK_AOTHR</t>
  </si>
  <si>
    <t>GENED_PASS_AOTHR</t>
  </si>
  <si>
    <t>GENED_TOOK_TOTALASDS</t>
  </si>
  <si>
    <t>GENED_PASS_TOTALASDS</t>
  </si>
  <si>
    <t>GENED_TOOK_BACH</t>
  </si>
  <si>
    <t>GENED_PASS_BACH</t>
  </si>
  <si>
    <t>DEVED_FALL</t>
  </si>
  <si>
    <t>DEVED_MATH_1</t>
  </si>
  <si>
    <t>DEVED_MATH_2</t>
  </si>
  <si>
    <t>DEVED_MATH_3</t>
  </si>
  <si>
    <t>DEVED_MATH_4</t>
  </si>
  <si>
    <t>DEVED_MATH_5</t>
  </si>
  <si>
    <t>DEVED_MATH_6</t>
  </si>
  <si>
    <t>DEVED_MATH_7</t>
  </si>
  <si>
    <t>DEVED_WRT_1</t>
  </si>
  <si>
    <t>DEVED_WRT_2</t>
  </si>
  <si>
    <t>DEVED_WRT_3</t>
  </si>
  <si>
    <t>DEVED_WRT_4</t>
  </si>
  <si>
    <t>DEVED_WRT_5</t>
  </si>
  <si>
    <t>DEVED_WRT_6</t>
  </si>
  <si>
    <t>DEVED_WRT_7</t>
  </si>
  <si>
    <t>\\heserv01\Groups\Academic Affairs\Research Group\Data\DHE Surveys\Fall 2011\DHE PIS\2011 Performance Indicator Survey LU.xlsx</t>
  </si>
  <si>
    <t>Lincoln University</t>
  </si>
  <si>
    <t>Fall 2009</t>
  </si>
  <si>
    <t>\\heserv01\Groups\Academic Affairs\Research Group\Data\DHE Surveys\Fall 2011\DHE PIS\DHE Performance Indicators 2011  STLCC NO HIEE Data.xlsx</t>
  </si>
  <si>
    <t>Saint Louis Community College-Central Office</t>
  </si>
  <si>
    <t>\\heserv01\Groups\Academic Affairs\Research Group\Data\DHE Surveys\Fall 2011\DHE PIS\DHE-PI 2011 - SCC.xlsx</t>
  </si>
  <si>
    <t>St Charles Community College</t>
  </si>
  <si>
    <t>\\heserv01\Groups\Academic Affairs\Research Group\Data\DHE Surveys\Fall 2011\DHE PIS\DHE-PI 2011 Crowder.xlsx</t>
  </si>
  <si>
    <t>Crowder College</t>
  </si>
  <si>
    <t>\\heserv01\Groups\Academic Affairs\Research Group\Data\DHE Surveys\Fall 2011\DHE PIS\DHE-PI 2011 Jefferson.xlsx</t>
  </si>
  <si>
    <t>Jefferson College</t>
  </si>
  <si>
    <t>\\heserv01\Groups\Academic Affairs\Research Group\Data\DHE Surveys\Fall 2011\DHE PIS\DHE-PI 2011 LSTC FINAL.xlsx</t>
  </si>
  <si>
    <t>Linn State Technical College</t>
  </si>
  <si>
    <t>\\heserv01\Groups\Academic Affairs\Research Group\Data\DHE Surveys\Fall 2011\DHE PIS\DHE-PI 2011 NWMSU.xlsx</t>
  </si>
  <si>
    <t>Northwest Missouri State University</t>
  </si>
  <si>
    <t>\\heserv01\Groups\Academic Affairs\Research Group\Data\DHE Surveys\Fall 2011\DHE PIS\DHE-PI 2011-Mineral.xlsx</t>
  </si>
  <si>
    <t>Mineral Area College</t>
  </si>
  <si>
    <t>\\heserv01\Groups\Academic Affairs\Research Group\Data\DHE Surveys\Fall 2011\DHE PIS\DHE-PI 2011-mst.xlsx</t>
  </si>
  <si>
    <t>Missouri University of Science and Technology</t>
  </si>
  <si>
    <t/>
  </si>
  <si>
    <t>\\heserv01\Groups\Academic Affairs\Research Group\Data\DHE Surveys\Fall 2011\DHE PIS\DHE-PI 2011-umsl-revised.xlsx</t>
  </si>
  <si>
    <t>University of Missouri-St Louis</t>
  </si>
  <si>
    <t>\\heserv01\Groups\Academic Affairs\Research Group\Data\DHE Surveys\Fall 2011\DHE PIS\DHE-PI 2011_ECC.xlsx</t>
  </si>
  <si>
    <t>East Central College</t>
  </si>
  <si>
    <t>\\heserv01\Groups\Academic Affairs\Research Group\Data\DHE Surveys\Fall 2011\DHE PIS\DHE-PI 2011_MCC-BR.xlsx</t>
  </si>
  <si>
    <t>Metropolitan Community College-Blue River</t>
  </si>
  <si>
    <t>N/A</t>
  </si>
  <si>
    <t>\\heserv01\Groups\Academic Affairs\Research Group\Data\DHE Surveys\Fall 2011\DHE PIS\DHE-PI 2011_MCC-BTC (1).xlsx</t>
  </si>
  <si>
    <t>Metropolitan Community College-Business &amp; Technology</t>
  </si>
  <si>
    <t>\\heserv01\Groups\Academic Affairs\Research Group\Data\DHE Surveys\Fall 2011\DHE PIS\DHE-PI 2011_MCC-LV.xlsx</t>
  </si>
  <si>
    <t>Metropolitan Community College-Longview</t>
  </si>
  <si>
    <t>\\heserv01\Groups\Academic Affairs\Research Group\Data\DHE Surveys\Fall 2011\DHE PIS\DHE-PI 2011_MCC-MW.xlsx</t>
  </si>
  <si>
    <t>Metropolitan Community College-Maple Woods</t>
  </si>
  <si>
    <t>\\heserv01\Groups\Academic Affairs\Research Group\Data\DHE Surveys\Fall 2011\DHE PIS\DHE-PI 2011_MCC-PV.xlsx</t>
  </si>
  <si>
    <t>Metropolitan Community College-Penn Valley</t>
  </si>
  <si>
    <t>\\heserv01\Groups\Academic Affairs\Research Group\Data\DHE Surveys\Fall 2011\DHE PIS\DHE-PI 2011_MSSU.xlsx</t>
  </si>
  <si>
    <t>Missouri Southern State University</t>
  </si>
  <si>
    <t>\\heserv01\Groups\Academic Affairs\Research Group\Data\DHE Surveys\Fall 2011\DHE PIS\DHE-PI2011-Missouri State-West Plains NEW.xlsx</t>
  </si>
  <si>
    <t>Missouri State University-West Plains</t>
  </si>
  <si>
    <t>\\heserv01\Groups\Academic Affairs\Research Group\Data\DHE Surveys\Fall 2011\DHE PIS\DHE_PI 2011_MSU_revised121511.xlsx</t>
  </si>
  <si>
    <t>Missouri State University</t>
  </si>
  <si>
    <t>\\heserv01\Groups\Academic Affairs\Research Group\Data\DHE Surveys\Fall 2011\DHE PIS\HSSU_PIS 2011.xlsx</t>
  </si>
  <si>
    <t>Harris-Stowe State University</t>
  </si>
  <si>
    <t>\\heserv01\Groups\Academic Affairs\Research Group\Data\DHE Surveys\Fall 2011\DHE PIS\MACC_2011_PIS.xlsx</t>
  </si>
  <si>
    <t>Moberly Area Community College</t>
  </si>
  <si>
    <t>\\heserv01\Groups\Academic Affairs\Research Group\Data\DHE Surveys\Fall 2011\DHE PIS\NCMC_DHE_PI_2011.xlsx</t>
  </si>
  <si>
    <t>North Central Missouri College</t>
  </si>
  <si>
    <t>\\heserv01\Groups\Academic Affairs\Research Group\Data\DHE Surveys\Fall 2011\DHE PIS\OTC - DHE-PI 2011.xlsx</t>
  </si>
  <si>
    <t>Ozarks Technical Community College</t>
  </si>
  <si>
    <t>\\heserv01\Groups\Academic Affairs\Research Group\Data\DHE Surveys\Fall 2011\DHE PIS\Perf Indicators 2011 Western.xlsx</t>
  </si>
  <si>
    <t>Missouri Western State University</t>
  </si>
  <si>
    <t>\\heserv01\Groups\Academic Affairs\Research Group\Data\DHE Surveys\Fall 2011\DHE PIS\PIS_SEMO_2011_Final.xlsx</t>
  </si>
  <si>
    <t>Southeast Missouri State University</t>
  </si>
  <si>
    <t>\\heserv01\Groups\Academic Affairs\Research Group\Data\DHE Surveys\Fall 2011\DHE PIS\Truman -DHE-PIS 2011.xlsx</t>
  </si>
  <si>
    <t>Truman State University</t>
  </si>
  <si>
    <t>\\heserv01\Groups\Academic Affairs\Research Group\Data\DHE Surveys\Fall 2011\DHE PIS\UCM DHE-PI2011.xlsx</t>
  </si>
  <si>
    <t>University of Central Missouri</t>
  </si>
  <si>
    <t>\\heserv01\Groups\Academic Affairs\Research Group\Data\DHE Surveys\Fall 2011\DHE PIS\umc.xlsx</t>
  </si>
  <si>
    <t>University of Missouri-Columbia</t>
  </si>
  <si>
    <t>\\heserv01\Groups\Academic Affairs\Research Group\Data\DHE Surveys\Fall 2011\DHE PIS\umkc (Revised 15-NOV-2011).xlsx</t>
  </si>
  <si>
    <t>University of Missouri-Kansas City</t>
  </si>
  <si>
    <t>ASSESSMENT IN THE MAJOR FIELD OF STUDY AT PUBLIC BACCALAUREATE AND HIGHER  DEGREE-GRANTING INSTITUTIONS, FY 2011</t>
  </si>
  <si>
    <t>of Study Test, FY 2011*</t>
  </si>
  <si>
    <t>FY 2011</t>
  </si>
  <si>
    <t>Row Labels</t>
  </si>
  <si>
    <t>Grand Total</t>
  </si>
  <si>
    <t>Sum of ASMT_COMPS_BACH</t>
  </si>
  <si>
    <t>PERCENT TESTED</t>
  </si>
  <si>
    <t>PERCENT PASSED</t>
  </si>
  <si>
    <t>-</t>
  </si>
  <si>
    <t>**Values for "0" were obtained from table095_096_1112.pdf</t>
  </si>
  <si>
    <t>Percent of Baccalaureate Degree Recipients Performing at the 50th Percentile or Above on a Nationally Normed Major Field of Study Test, FY 1998-FY 2011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</si>
</sst>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49">
    <xf numFmtId="0" fontId="0" fillId="0" borderId="0" xfId="0" applyAlignment="1"/>
    <xf numFmtId="0" fontId="2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/>
    <xf numFmtId="0" fontId="2" fillId="0" borderId="0" xfId="0" applyFont="1" applyFill="1" applyAlignment="1"/>
    <xf numFmtId="0" fontId="4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0" fontId="3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/>
    <xf numFmtId="0" fontId="4" fillId="0" borderId="0" xfId="0" applyNumberFormat="1" applyFont="1" applyFill="1" applyBorder="1" applyAlignment="1"/>
    <xf numFmtId="164" fontId="2" fillId="0" borderId="6" xfId="0" applyNumberFormat="1" applyFont="1" applyFill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indent="1"/>
    </xf>
    <xf numFmtId="0" fontId="8" fillId="0" borderId="0" xfId="0" applyFont="1" applyAlignment="1"/>
    <xf numFmtId="9" fontId="8" fillId="0" borderId="0" xfId="1" applyFont="1" applyAlignment="1"/>
    <xf numFmtId="9" fontId="0" fillId="0" borderId="0" xfId="1" applyFont="1" applyAlignment="1"/>
    <xf numFmtId="0" fontId="2" fillId="0" borderId="6" xfId="0" applyFont="1" applyFill="1" applyBorder="1" applyAlignment="1"/>
    <xf numFmtId="0" fontId="1" fillId="0" borderId="0" xfId="2"/>
    <xf numFmtId="0" fontId="1" fillId="2" borderId="0" xfId="2" applyFill="1"/>
    <xf numFmtId="0" fontId="1" fillId="0" borderId="0" xfId="2" applyFont="1"/>
    <xf numFmtId="0" fontId="0" fillId="0" borderId="0" xfId="0" pivotButton="1" applyAlignment="1"/>
    <xf numFmtId="0" fontId="0" fillId="0" borderId="0" xfId="0" applyAlignment="1">
      <alignment horizontal="left"/>
    </xf>
    <xf numFmtId="0" fontId="0" fillId="0" borderId="0" xfId="0" applyNumberFormat="1" applyAlignment="1"/>
    <xf numFmtId="0" fontId="5" fillId="0" borderId="0" xfId="0" applyFont="1" applyAlignment="1"/>
    <xf numFmtId="10" fontId="5" fillId="0" borderId="0" xfId="1" quotePrefix="1" applyNumberFormat="1" applyFont="1" applyAlignment="1"/>
    <xf numFmtId="10" fontId="0" fillId="0" borderId="0" xfId="1" applyNumberFormat="1" applyFont="1" applyAlignment="1"/>
    <xf numFmtId="0" fontId="0" fillId="2" borderId="0" xfId="0" applyNumberFormat="1" applyFill="1" applyAlignment="1"/>
    <xf numFmtId="0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9" fontId="2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MAJOR FIELD TESTED</v>
          </cell>
          <cell r="C1" t="str">
            <v>MAJOR FIELD PASSED</v>
          </cell>
        </row>
        <row r="2">
          <cell r="B2">
            <v>52</v>
          </cell>
          <cell r="C2">
            <v>12</v>
          </cell>
        </row>
        <row r="3">
          <cell r="B3">
            <v>149</v>
          </cell>
          <cell r="C3">
            <v>31</v>
          </cell>
        </row>
        <row r="4">
          <cell r="B4">
            <v>267</v>
          </cell>
          <cell r="C4">
            <v>123</v>
          </cell>
        </row>
        <row r="5">
          <cell r="B5">
            <v>953</v>
          </cell>
          <cell r="C5">
            <v>505</v>
          </cell>
        </row>
        <row r="6">
          <cell r="B6">
            <v>160</v>
          </cell>
          <cell r="C6">
            <v>96</v>
          </cell>
        </row>
        <row r="7">
          <cell r="B7">
            <v>225</v>
          </cell>
          <cell r="C7">
            <v>84</v>
          </cell>
        </row>
        <row r="8">
          <cell r="B8">
            <v>228</v>
          </cell>
          <cell r="C8">
            <v>119</v>
          </cell>
        </row>
        <row r="9">
          <cell r="B9">
            <v>191</v>
          </cell>
          <cell r="C9">
            <v>93</v>
          </cell>
        </row>
        <row r="10">
          <cell r="B10">
            <v>580</v>
          </cell>
          <cell r="C10">
            <v>450</v>
          </cell>
        </row>
        <row r="11">
          <cell r="B11">
            <v>136</v>
          </cell>
          <cell r="C11">
            <v>58</v>
          </cell>
        </row>
        <row r="12">
          <cell r="B12" t="str">
            <v>NR</v>
          </cell>
          <cell r="C12" t="str">
            <v>NR</v>
          </cell>
        </row>
        <row r="13">
          <cell r="B13">
            <v>499</v>
          </cell>
          <cell r="C13">
            <v>239</v>
          </cell>
        </row>
        <row r="14">
          <cell r="B14">
            <v>986</v>
          </cell>
          <cell r="C14">
            <v>585</v>
          </cell>
        </row>
        <row r="16">
          <cell r="B16">
            <v>4426</v>
          </cell>
          <cell r="C16">
            <v>2395</v>
          </cell>
        </row>
      </sheetData>
      <sheetData sheetId="1" refreshError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choi" refreshedDate="41148.493223148151" createdVersion="3" refreshedVersion="3" minRefreshableVersion="3" recordCount="29">
  <cacheSource type="worksheet">
    <worksheetSource ref="A1:DO30" sheet="data (2)"/>
  </cacheSource>
  <cacheFields count="119">
    <cacheField name="file" numFmtId="0">
      <sharedItems/>
    </cacheField>
    <cacheField name="Instnm" numFmtId="0">
      <sharedItems count="29">
        <s v="Lincoln University"/>
        <s v="Saint Louis Community College-Central Office"/>
        <s v="St Charles Community College"/>
        <s v="Crowder College"/>
        <s v="Jefferson College"/>
        <s v="Linn State Technical College"/>
        <s v="Northwest Missouri State University"/>
        <s v="Mineral Area College"/>
        <s v="Missouri University of Science and Technology"/>
        <s v="University of Missouri-St Louis"/>
        <s v="East Central College"/>
        <s v="Metropolitan Community College-Blue River"/>
        <s v="Metropolitan Community College-Business &amp; Technology"/>
        <s v="Metropolitan Community College-Longview"/>
        <s v="Metropolitan Community College-Maple Woods"/>
        <s v="Metropolitan Community College-Penn Valley"/>
        <s v="Missouri Southern State University"/>
        <s v="Missouri State University-West Plains"/>
        <s v="Missouri State University"/>
        <s v="Harris-Stowe State University"/>
        <s v="Moberly Area Community College"/>
        <s v="North Central Missouri College"/>
        <s v="Ozarks Technical Community College"/>
        <s v="Missouri Western State University"/>
        <s v="Southeast Missouri State University"/>
        <s v="Truman State University"/>
        <s v="University of Central Missouri"/>
        <s v="University of Missouri-Columbia"/>
        <s v="University of Missouri-Kansas City"/>
      </sharedItems>
    </cacheField>
    <cacheField name="ASMT_COMPS_CERTS" numFmtId="0">
      <sharedItems containsSemiMixedTypes="0" containsString="0" containsNumber="1" containsInteger="1" minValue="0" maxValue="406"/>
    </cacheField>
    <cacheField name="ASMT_COMPS_AASD" numFmtId="0">
      <sharedItems containsSemiMixedTypes="0" containsString="0" containsNumber="1" containsInteger="1" minValue="0" maxValue="859"/>
    </cacheField>
    <cacheField name="ASMT_COMPS_AOTHR" numFmtId="0">
      <sharedItems containsSemiMixedTypes="0" containsString="0" containsNumber="1" containsInteger="1" minValue="0" maxValue="1069"/>
    </cacheField>
    <cacheField name="ASMT_COMPS_BACH" numFmtId="0">
      <sharedItems containsMixedTypes="1" containsNumber="1" containsInteger="1" minValue="0" maxValue="5087"/>
    </cacheField>
    <cacheField name="ASMT_REQ_EMP_TOOK_CERTS" numFmtId="0">
      <sharedItems containsSemiMixedTypes="0" containsString="0" containsNumber="1" containsInteger="1" minValue="0" maxValue="185"/>
    </cacheField>
    <cacheField name="ASMT_REQ_EMP_PASS_CERTS" numFmtId="0">
      <sharedItems containsSemiMixedTypes="0" containsString="0" containsNumber="1" containsInteger="1" minValue="0" maxValue="174"/>
    </cacheField>
    <cacheField name="ASMT_REQ_EMP_TOOK_AASD" numFmtId="0">
      <sharedItems containsSemiMixedTypes="0" containsString="0" containsNumber="1" containsInteger="1" minValue="0" maxValue="372"/>
    </cacheField>
    <cacheField name="ASMT_REQ_EMP_PASS_AASD" numFmtId="0">
      <sharedItems containsSemiMixedTypes="0" containsString="0" containsNumber="1" containsInteger="1" minValue="0" maxValue="347"/>
    </cacheField>
    <cacheField name="ASMT_REQ_EMP_TOOK_AOTHR" numFmtId="0">
      <sharedItems containsSemiMixedTypes="0" containsString="0" containsNumber="1" containsInteger="1" minValue="0" maxValue="70"/>
    </cacheField>
    <cacheField name="ASMT_REQ_EMP_PASS_AOTHR" numFmtId="0">
      <sharedItems containsSemiMixedTypes="0" containsString="0" containsNumber="1" containsInteger="1" minValue="0" maxValue="65"/>
    </cacheField>
    <cacheField name="ASMT_REQ_EMP_TOOK_BACH" numFmtId="0">
      <sharedItems containsSemiMixedTypes="0" containsString="0" containsNumber="1" containsInteger="1" minValue="0" maxValue="144"/>
    </cacheField>
    <cacheField name="ASMT_REQ_EMP_PASS_BACH" numFmtId="0">
      <sharedItems containsSemiMixedTypes="0" containsString="0" containsNumber="1" containsInteger="1" minValue="0" maxValue="136"/>
    </cacheField>
    <cacheField name="ASMT_SDA_TOOK_CERT" numFmtId="0">
      <sharedItems containsSemiMixedTypes="0" containsString="0" containsNumber="1" containsInteger="1" minValue="0" maxValue="0"/>
    </cacheField>
    <cacheField name="ASMT_SDA_50P_CERT" numFmtId="0">
      <sharedItems containsSemiMixedTypes="0" containsString="0" containsNumber="1" containsInteger="1" minValue="0" maxValue="0"/>
    </cacheField>
    <cacheField name="ASMT_SDA_80P_CERT" numFmtId="0">
      <sharedItems containsSemiMixedTypes="0" containsString="0" containsNumber="1" containsInteger="1" minValue="0" maxValue="0"/>
    </cacheField>
    <cacheField name="ASMT_SDA_TOOK_AASD" numFmtId="0">
      <sharedItems containsSemiMixedTypes="0" containsString="0" containsNumber="1" containsInteger="1" minValue="0" maxValue="0"/>
    </cacheField>
    <cacheField name="ASMT_SDA_50P_AASD" numFmtId="0">
      <sharedItems containsSemiMixedTypes="0" containsString="0" containsNumber="1" containsInteger="1" minValue="0" maxValue="0"/>
    </cacheField>
    <cacheField name="ASMT_SDA_80P_AASD" numFmtId="0">
      <sharedItems containsSemiMixedTypes="0" containsString="0" containsNumber="1" containsInteger="1" minValue="0" maxValue="0"/>
    </cacheField>
    <cacheField name="ASMT_SDA_TOOK_AOTHR" numFmtId="0">
      <sharedItems containsSemiMixedTypes="0" containsString="0" containsNumber="1" containsInteger="1" minValue="0" maxValue="8"/>
    </cacheField>
    <cacheField name="ASMT_SDA_50P_AOTHR" numFmtId="0">
      <sharedItems containsSemiMixedTypes="0" containsString="0" containsNumber="1" containsInteger="1" minValue="0" maxValue="6"/>
    </cacheField>
    <cacheField name="ASMT_SDA_80P_AOTHR" numFmtId="0">
      <sharedItems containsSemiMixedTypes="0" containsString="0" containsNumber="1" containsInteger="1" minValue="0" maxValue="3"/>
    </cacheField>
    <cacheField name="ASMT_SDA_TOOK_BACH" numFmtId="0">
      <sharedItems containsSemiMixedTypes="0" containsString="0" containsNumber="1" containsInteger="1" minValue="0" maxValue="409"/>
    </cacheField>
    <cacheField name="ASMT_SDA_50P_BACH" numFmtId="0">
      <sharedItems containsSemiMixedTypes="0" containsString="0" containsNumber="1" containsInteger="1" minValue="0" maxValue="181"/>
    </cacheField>
    <cacheField name="ASMT_SDA_80P_BACH" numFmtId="0">
      <sharedItems containsSemiMixedTypes="0" containsString="0" containsNumber="1" containsInteger="1" minValue="0" maxValue="68"/>
    </cacheField>
    <cacheField name="ASMT_PF_TOOK_CERTS" numFmtId="0">
      <sharedItems containsSemiMixedTypes="0" containsString="0" containsNumber="1" containsInteger="1" minValue="0" maxValue="0"/>
    </cacheField>
    <cacheField name="ASMT_PF_PASS_CERTS" numFmtId="0">
      <sharedItems containsSemiMixedTypes="0" containsString="0" containsNumber="1" containsInteger="1" minValue="0" maxValue="0"/>
    </cacheField>
    <cacheField name="ASMT_PF_TOOK_AASD" numFmtId="0">
      <sharedItems containsSemiMixedTypes="0" containsString="0" containsNumber="1" containsInteger="1" minValue="0" maxValue="11"/>
    </cacheField>
    <cacheField name="ASMT_PF_PASS_AASD" numFmtId="0">
      <sharedItems containsSemiMixedTypes="0" containsString="0" containsNumber="1" containsInteger="1" minValue="0" maxValue="9"/>
    </cacheField>
    <cacheField name="ASMT_PF_TOOK_AOTR" numFmtId="0">
      <sharedItems containsSemiMixedTypes="0" containsString="0" containsNumber="1" containsInteger="1" minValue="0" maxValue="5"/>
    </cacheField>
    <cacheField name="ASMT_PF_PASS_AOTR" numFmtId="0">
      <sharedItems containsSemiMixedTypes="0" containsString="0" containsNumber="1" containsInteger="1" minValue="0" maxValue="5"/>
    </cacheField>
    <cacheField name="ASMT_PF_TOOK_BACH" numFmtId="0">
      <sharedItems containsSemiMixedTypes="0" containsString="0" containsNumber="1" containsInteger="1" minValue="0" maxValue="25"/>
    </cacheField>
    <cacheField name="ASMT_PF_PASS_BACH" numFmtId="0">
      <sharedItems containsSemiMixedTypes="0" containsString="0" containsNumber="1" containsInteger="1" minValue="0" maxValue="19"/>
    </cacheField>
    <cacheField name="TEACH_ADMIS_ADMITTED_UG" numFmtId="0">
      <sharedItems containsSemiMixedTypes="0" containsString="0" containsNumber="1" containsInteger="1" minValue="0" maxValue="879"/>
    </cacheField>
    <cacheField name="TEACH_ADMIS_ADMITTED_GR" numFmtId="0">
      <sharedItems containsMixedTypes="1" containsNumber="1" containsInteger="1" minValue="0" maxValue="283"/>
    </cacheField>
    <cacheField name="TEACH_ADMIS_GOOD_SDTEST_UG" numFmtId="0">
      <sharedItems containsSemiMixedTypes="0" containsString="0" containsNumber="1" containsInteger="1" minValue="0" maxValue="442"/>
    </cacheField>
    <cacheField name="TEACH_ADMIS_GOOD_SDTEST_GR" numFmtId="0">
      <sharedItems containsSemiMixedTypes="0" containsString="0" containsNumber="1" containsInteger="1" minValue="0" maxValue="104"/>
    </cacheField>
    <cacheField name="TEACH_RECCERT_UG_ELM" numFmtId="0">
      <sharedItems containsSemiMixedTypes="0" containsString="0" containsNumber="1" containsInteger="1" minValue="0" maxValue="201"/>
    </cacheField>
    <cacheField name="TEACH_RECCERT_UG_MS" numFmtId="0">
      <sharedItems containsSemiMixedTypes="0" containsString="0" containsNumber="1" containsInteger="1" minValue="0" maxValue="39"/>
    </cacheField>
    <cacheField name="TEACH_RECCERT_UG_SEC" numFmtId="0">
      <sharedItems containsSemiMixedTypes="0" containsString="0" containsNumber="1" containsInteger="1" minValue="0" maxValue="236"/>
    </cacheField>
    <cacheField name="TEACH_RECCERT_UG_ELEM_MS" numFmtId="0">
      <sharedItems containsSemiMixedTypes="0" containsString="0" containsNumber="1" containsInteger="1" minValue="0" maxValue="23"/>
    </cacheField>
    <cacheField name="TEACH_RECCERT_UG_ELEM_SEC" numFmtId="0">
      <sharedItems containsSemiMixedTypes="0" containsString="0" containsNumber="1" containsInteger="1" minValue="0" maxValue="0"/>
    </cacheField>
    <cacheField name="TEACH_RECCERT_UG_MS_SEC" numFmtId="0">
      <sharedItems containsSemiMixedTypes="0" containsString="0" containsNumber="1" containsInteger="1" minValue="0" maxValue="16"/>
    </cacheField>
    <cacheField name="TEACH_RECCERT_UG_ELM_MS_SEC" numFmtId="0">
      <sharedItems containsSemiMixedTypes="0" containsString="0" containsNumber="1" containsInteger="1" minValue="0" maxValue="97"/>
    </cacheField>
    <cacheField name="TEACH_50PRAXIS_UG_ELM" numFmtId="0">
      <sharedItems containsSemiMixedTypes="0" containsString="0" containsNumber="1" containsInteger="1" minValue="0" maxValue="111"/>
    </cacheField>
    <cacheField name="TEACH_50PRAXIS_UG_MS" numFmtId="0">
      <sharedItems containsSemiMixedTypes="0" containsString="0" containsNumber="1" containsInteger="1" minValue="0" maxValue="20"/>
    </cacheField>
    <cacheField name="TEACH_50PRAXIS_UG_SEC" numFmtId="0">
      <sharedItems containsSemiMixedTypes="0" containsString="0" containsNumber="1" containsInteger="1" minValue="0" maxValue="68"/>
    </cacheField>
    <cacheField name="TEACH_50PRAXIS_UG_ELEM_MS" numFmtId="0">
      <sharedItems containsSemiMixedTypes="0" containsString="0" containsNumber="1" containsInteger="1" minValue="0" maxValue="12"/>
    </cacheField>
    <cacheField name="TEACH_50PRAXIS_UG_ELEM_SEC" numFmtId="0">
      <sharedItems containsSemiMixedTypes="0" containsString="0" containsNumber="1" containsInteger="1" minValue="0" maxValue="0"/>
    </cacheField>
    <cacheField name="TEACH_50PRAXIS_UG_MS_SEC" numFmtId="0">
      <sharedItems containsSemiMixedTypes="0" containsString="0" containsNumber="1" containsInteger="1" minValue="0" maxValue="12"/>
    </cacheField>
    <cacheField name="TEACH_50PRAXIS_UG_ELM_MS_SEC" numFmtId="0">
      <sharedItems containsSemiMixedTypes="0" containsString="0" containsNumber="1" containsInteger="1" minValue="0" maxValue="65"/>
    </cacheField>
    <cacheField name="TEACH_80PRAXIS_UG_ELM" numFmtId="0">
      <sharedItems containsSemiMixedTypes="0" containsString="0" containsNumber="1" containsInteger="1" minValue="0" maxValue="50"/>
    </cacheField>
    <cacheField name="TEACH_80PRAXIS_UG_MS" numFmtId="0">
      <sharedItems containsSemiMixedTypes="0" containsString="0" containsNumber="1" containsInteger="1" minValue="0" maxValue="10"/>
    </cacheField>
    <cacheField name="TEACH_80PRAXIS_UG_SEC" numFmtId="0">
      <sharedItems containsSemiMixedTypes="0" containsString="0" containsNumber="1" containsInteger="1" minValue="0" maxValue="29"/>
    </cacheField>
    <cacheField name="TEACH_80PRAXIS_UG_ELEM_MS" numFmtId="0">
      <sharedItems containsSemiMixedTypes="0" containsString="0" containsNumber="1" containsInteger="1" minValue="0" maxValue="3"/>
    </cacheField>
    <cacheField name="TEACH_80PRAXIS_UG_ELEM_SEC" numFmtId="0">
      <sharedItems containsSemiMixedTypes="0" containsString="0" containsNumber="1" containsInteger="1" minValue="0" maxValue="0"/>
    </cacheField>
    <cacheField name="TEACH_80PRAXIS_UG_MS_SEC" numFmtId="0">
      <sharedItems containsSemiMixedTypes="0" containsString="0" containsNumber="1" containsInteger="1" minValue="0" maxValue="1"/>
    </cacheField>
    <cacheField name="TEACH_80PRAXIS_UG_ELM_MS_SEC" numFmtId="0">
      <sharedItems containsSemiMixedTypes="0" containsString="0" containsNumber="1" containsInteger="1" minValue="0" maxValue="28"/>
    </cacheField>
    <cacheField name="TEACH_50NATNORM_UG_ELM" numFmtId="0">
      <sharedItems containsSemiMixedTypes="0" containsString="0" containsNumber="1" containsInteger="1" minValue="0" maxValue="81"/>
    </cacheField>
    <cacheField name="TEACH_50NATNORM_UG_MS" numFmtId="0">
      <sharedItems containsSemiMixedTypes="0" containsString="0" containsNumber="1" containsInteger="1" minValue="0" maxValue="8"/>
    </cacheField>
    <cacheField name="TEACH_50NATNORM_UG_SEC" numFmtId="0">
      <sharedItems containsSemiMixedTypes="0" containsString="0" containsNumber="1" containsInteger="1" minValue="0" maxValue="32"/>
    </cacheField>
    <cacheField name="TEACH_50NATNORM_UG_ELEM_MS" numFmtId="0">
      <sharedItems containsSemiMixedTypes="0" containsString="0" containsNumber="1" containsInteger="1" minValue="0" maxValue="4"/>
    </cacheField>
    <cacheField name="TEACH_50NATNORM_UG_ELEM_SEC" numFmtId="0">
      <sharedItems containsSemiMixedTypes="0" containsString="0" containsNumber="1" containsInteger="1" minValue="0" maxValue="0"/>
    </cacheField>
    <cacheField name="TEACH_50NATNORM_UG_MS_SEC" numFmtId="0">
      <sharedItems containsSemiMixedTypes="0" containsString="0" containsNumber="1" containsInteger="1" minValue="0" maxValue="12"/>
    </cacheField>
    <cacheField name="TEACH_50NATNORM_UG_ELM_MS_SEC" numFmtId="0">
      <sharedItems containsSemiMixedTypes="0" containsString="0" containsNumber="1" containsInteger="1" minValue="0" maxValue="18"/>
    </cacheField>
    <cacheField name="TEACH_RECCERT_GR_ELM" numFmtId="0">
      <sharedItems containsSemiMixedTypes="0" containsString="0" containsNumber="1" containsInteger="1" minValue="0" maxValue="41"/>
    </cacheField>
    <cacheField name="TEACH_RECCERT_GR_MS" numFmtId="0">
      <sharedItems containsSemiMixedTypes="0" containsString="0" containsNumber="1" containsInteger="1" minValue="0" maxValue="3"/>
    </cacheField>
    <cacheField name="TEACH_RECCERT_GR_SEC" numFmtId="0">
      <sharedItems containsSemiMixedTypes="0" containsString="0" containsNumber="1" containsInteger="1" minValue="0" maxValue="283"/>
    </cacheField>
    <cacheField name="TEACH_RECCERT_GR_ELEM_MS" numFmtId="0">
      <sharedItems containsSemiMixedTypes="0" containsString="0" containsNumber="1" containsInteger="1" minValue="0" maxValue="1"/>
    </cacheField>
    <cacheField name="TEACH_RECCERT_GR_ELEM_SEC" numFmtId="0">
      <sharedItems containsSemiMixedTypes="0" containsString="0" containsNumber="1" containsInteger="1" minValue="0" maxValue="33"/>
    </cacheField>
    <cacheField name="TEACH_RECCERT_GR_MS_SEC" numFmtId="0">
      <sharedItems containsSemiMixedTypes="0" containsString="0" containsNumber="1" containsInteger="1" minValue="0" maxValue="7"/>
    </cacheField>
    <cacheField name="TEACH_RECCERT_GR_ELM_MS_SEC" numFmtId="0">
      <sharedItems containsSemiMixedTypes="0" containsString="0" containsNumber="1" containsInteger="1" minValue="0" maxValue="30"/>
    </cacheField>
    <cacheField name="TEACH_50PRAXIS_GR_ELM" numFmtId="0">
      <sharedItems containsSemiMixedTypes="0" containsString="0" containsNumber="1" containsInteger="1" minValue="0" maxValue="41"/>
    </cacheField>
    <cacheField name="TEACH_50PRAXIS_GR_MS" numFmtId="0">
      <sharedItems containsSemiMixedTypes="0" containsString="0" containsNumber="1" containsInteger="1" minValue="0" maxValue="2"/>
    </cacheField>
    <cacheField name="TEACH_50PRAXIS_GR_SEC" numFmtId="0">
      <sharedItems containsSemiMixedTypes="0" containsString="0" containsNumber="1" containsInteger="1" minValue="0" maxValue="84"/>
    </cacheField>
    <cacheField name="TEACH_50PRAXIS_GR_ELEM_MS" numFmtId="0">
      <sharedItems containsSemiMixedTypes="0" containsString="0" containsNumber="1" containsInteger="1" minValue="0" maxValue="1"/>
    </cacheField>
    <cacheField name="TEACH_50PRAXIS_GR_ELEM_SEC" numFmtId="0">
      <sharedItems containsSemiMixedTypes="0" containsString="0" containsNumber="1" containsInteger="1" minValue="0" maxValue="31"/>
    </cacheField>
    <cacheField name="TEACH_50PRAXIS_GR_MS_SEC" numFmtId="0">
      <sharedItems containsSemiMixedTypes="0" containsString="0" containsNumber="1" containsInteger="1" minValue="0" maxValue="5"/>
    </cacheField>
    <cacheField name="TEACH_50PRAXIS_GR_ELM_MS_SEC" numFmtId="0">
      <sharedItems containsSemiMixedTypes="0" containsString="0" containsNumber="1" containsInteger="1" minValue="0" maxValue="14"/>
    </cacheField>
    <cacheField name="TEACH_80PRAXIS_GR_ELM" numFmtId="0">
      <sharedItems containsSemiMixedTypes="0" containsString="0" containsNumber="1" containsInteger="1" minValue="0" maxValue="36"/>
    </cacheField>
    <cacheField name="TEACH_80PRAXIS_GR_MS" numFmtId="0">
      <sharedItems containsSemiMixedTypes="0" containsString="0" containsNumber="1" containsInteger="1" minValue="0" maxValue="1"/>
    </cacheField>
    <cacheField name="TEACH_80PRAXIS_GR_SEC" numFmtId="0">
      <sharedItems containsSemiMixedTypes="0" containsString="0" containsNumber="1" containsInteger="1" minValue="0" maxValue="72"/>
    </cacheField>
    <cacheField name="TEACH_80PRAXIS_GR_ELEM_MS" numFmtId="0">
      <sharedItems containsSemiMixedTypes="0" containsString="0" containsNumber="1" containsInteger="1" minValue="0" maxValue="0"/>
    </cacheField>
    <cacheField name="TEACH_80PRAXIS_GR_ELEM_SEC" numFmtId="0">
      <sharedItems containsSemiMixedTypes="0" containsString="0" containsNumber="1" containsInteger="1" minValue="0" maxValue="16"/>
    </cacheField>
    <cacheField name="TEACH_80PRAXIS_GR_MS_SEC" numFmtId="0">
      <sharedItems containsSemiMixedTypes="0" containsString="0" containsNumber="1" containsInteger="1" minValue="0" maxValue="2"/>
    </cacheField>
    <cacheField name="TEACH_80PRAXIS_GR_ELM_MS_SEC" numFmtId="0">
      <sharedItems containsSemiMixedTypes="0" containsString="0" containsNumber="1" containsInteger="1" minValue="0" maxValue="3"/>
    </cacheField>
    <cacheField name="TEACH_50NATNORM_GR_ELM" numFmtId="0">
      <sharedItems containsSemiMixedTypes="0" containsString="0" containsNumber="1" containsInteger="1" minValue="0" maxValue="10"/>
    </cacheField>
    <cacheField name="TEACH_50NATNORM_GR_MS" numFmtId="0">
      <sharedItems containsSemiMixedTypes="0" containsString="0" containsNumber="1" containsInteger="1" minValue="0" maxValue="0"/>
    </cacheField>
    <cacheField name="TEACH_50NATNORM_GR_SEC" numFmtId="0">
      <sharedItems containsSemiMixedTypes="0" containsString="0" containsNumber="1" containsInteger="1" minValue="0" maxValue="25"/>
    </cacheField>
    <cacheField name="TEACH_50NATNORM_GR_ELEM_MS" numFmtId="0">
      <sharedItems containsSemiMixedTypes="0" containsString="0" containsNumber="1" containsInteger="1" minValue="0" maxValue="1"/>
    </cacheField>
    <cacheField name="TEACH_50NATNORM_GR_ELEM_SEC" numFmtId="0">
      <sharedItems containsSemiMixedTypes="0" containsString="0" containsNumber="1" containsInteger="1" minValue="0" maxValue="13"/>
    </cacheField>
    <cacheField name="TEACH_50NATNORM_GR_MS_SEC" numFmtId="0">
      <sharedItems containsSemiMixedTypes="0" containsString="0" containsNumber="1" containsInteger="1" minValue="0" maxValue="5"/>
    </cacheField>
    <cacheField name="TEACH_50NATNORM_GR_ELM_MS_SEC" numFmtId="0">
      <sharedItems containsSemiMixedTypes="0" containsString="0" containsNumber="1" containsInteger="1" minValue="0" maxValue="3"/>
    </cacheField>
    <cacheField name="GENED_TOOK_CERTS" numFmtId="0">
      <sharedItems containsSemiMixedTypes="0" containsString="0" containsNumber="1" containsInteger="1" minValue="0" maxValue="111"/>
    </cacheField>
    <cacheField name="GENED_PASS_CERTS" numFmtId="0">
      <sharedItems containsSemiMixedTypes="0" containsString="0" containsNumber="1" containsInteger="1" minValue="0" maxValue="56"/>
    </cacheField>
    <cacheField name="GENED_TOOK_AASD" numFmtId="0">
      <sharedItems containsSemiMixedTypes="0" containsString="0" containsNumber="1" containsInteger="1" minValue="0" maxValue="859"/>
    </cacheField>
    <cacheField name="GENED_PASS_AASD" numFmtId="0">
      <sharedItems containsSemiMixedTypes="0" containsString="0" containsNumber="1" containsInteger="1" minValue="0" maxValue="472"/>
    </cacheField>
    <cacheField name="GENED_TOOK_AOTHR" numFmtId="0">
      <sharedItems containsSemiMixedTypes="0" containsString="0" containsNumber="1" containsInteger="1" minValue="0" maxValue="1069"/>
    </cacheField>
    <cacheField name="GENED_PASS_AOTHR" numFmtId="0">
      <sharedItems containsSemiMixedTypes="0" containsString="0" containsNumber="1" containsInteger="1" minValue="0" maxValue="684"/>
    </cacheField>
    <cacheField name="GENED_TOOK_TOTALASDS" numFmtId="0">
      <sharedItems containsSemiMixedTypes="0" containsString="0" containsNumber="1" containsInteger="1" minValue="0" maxValue="1928"/>
    </cacheField>
    <cacheField name="GENED_PASS_TOTALASDS" numFmtId="0">
      <sharedItems containsSemiMixedTypes="0" containsString="0" containsNumber="1" containsInteger="1" minValue="0" maxValue="1156"/>
    </cacheField>
    <cacheField name="GENED_TOOK_BACH" numFmtId="0">
      <sharedItems containsSemiMixedTypes="0" containsString="0" containsNumber="1" containsInteger="1" minValue="0" maxValue="2891"/>
    </cacheField>
    <cacheField name="GENED_PASS_BACH" numFmtId="0">
      <sharedItems containsSemiMixedTypes="0" containsString="0" containsNumber="1" containsInteger="1" minValue="0" maxValue="1648"/>
    </cacheField>
    <cacheField name="DEVED_FALL" numFmtId="0">
      <sharedItems/>
    </cacheField>
    <cacheField name="DEVED_MATH_1" numFmtId="0">
      <sharedItems containsSemiMixedTypes="0" containsString="0" containsNumber="1" containsInteger="1" minValue="0" maxValue="1103"/>
    </cacheField>
    <cacheField name="DEVED_MATH_2" numFmtId="0">
      <sharedItems containsSemiMixedTypes="0" containsString="0" containsNumber="1" containsInteger="1" minValue="0" maxValue="733"/>
    </cacheField>
    <cacheField name="DEVED_MATH_3" numFmtId="0">
      <sharedItems containsSemiMixedTypes="0" containsString="0" containsNumber="1" containsInteger="1" minValue="0" maxValue="599"/>
    </cacheField>
    <cacheField name="DEVED_MATH_4" numFmtId="0">
      <sharedItems containsSemiMixedTypes="0" containsString="0" containsNumber="1" containsInteger="1" minValue="0" maxValue="394"/>
    </cacheField>
    <cacheField name="DEVED_MATH_5" numFmtId="0">
      <sharedItems containsMixedTypes="1" containsNumber="1" minValue="0.7" maxValue="1"/>
    </cacheField>
    <cacheField name="DEVED_MATH_6" numFmtId="0">
      <sharedItems containsMixedTypes="1" containsNumber="1" minValue="0.28000000000000003" maxValue="0.92660550458715596"/>
    </cacheField>
    <cacheField name="DEVED_MATH_7" numFmtId="0">
      <sharedItems containsMixedTypes="1" containsNumber="1" minValue="0.4" maxValue="0.94392523364485981"/>
    </cacheField>
    <cacheField name="DEVED_WRT_1" numFmtId="0">
      <sharedItems containsMixedTypes="1" containsNumber="1" containsInteger="1" minValue="0" maxValue="1368"/>
    </cacheField>
    <cacheField name="DEVED_WRT_2" numFmtId="0">
      <sharedItems containsMixedTypes="1" containsNumber="1" containsInteger="1" minValue="0" maxValue="996"/>
    </cacheField>
    <cacheField name="DEVED_WRT_3" numFmtId="0">
      <sharedItems containsMixedTypes="1" containsNumber="1" containsInteger="1" minValue="0" maxValue="829"/>
    </cacheField>
    <cacheField name="DEVED_WRT_4" numFmtId="0">
      <sharedItems containsMixedTypes="1" containsNumber="1" containsInteger="1" minValue="0" maxValue="641"/>
    </cacheField>
    <cacheField name="DEVED_WRT_5" numFmtId="0">
      <sharedItems containsMixedTypes="1" containsNumber="1" minValue="0.79487179487179482" maxValue="1"/>
    </cacheField>
    <cacheField name="DEVED_WRT_6" numFmtId="0">
      <sharedItems containsMixedTypes="1" containsNumber="1" minValue="0.25641025641025639" maxValue="0.94545454545454544"/>
    </cacheField>
    <cacheField name="DEVED_WRT_7" numFmtId="0">
      <sharedItems containsMixedTypes="1" containsNumber="1" minValue="0.32258064516129031" maxValue="0.9541284403669725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\\heserv01\Groups\Academic Affairs\Research Group\Data\DHE Surveys\Fall 2011\DHE PIS\2011 Performance Indicator Survey LU.xlsx"/>
    <x v="0"/>
    <n v="0"/>
    <n v="79"/>
    <n v="6"/>
    <n v="310"/>
    <n v="0"/>
    <n v="0"/>
    <n v="67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"/>
    <n v="0"/>
    <n v="15"/>
    <n v="0"/>
    <n v="19"/>
    <n v="0"/>
    <n v="12"/>
    <n v="0"/>
    <n v="0"/>
    <n v="0"/>
    <n v="12"/>
    <n v="5"/>
    <n v="0"/>
    <n v="4"/>
    <n v="0"/>
    <n v="0"/>
    <n v="0"/>
    <n v="3"/>
    <n v="3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5"/>
    <n v="2"/>
    <n v="1"/>
    <n v="10"/>
    <n v="6"/>
    <n v="289"/>
    <n v="107"/>
    <s v="Fall 2009"/>
    <n v="110"/>
    <n v="93"/>
    <n v="84"/>
    <n v="55"/>
    <n v="0.90322580645161288"/>
    <n v="0.59139784946236562"/>
    <n v="0.65476190476190477"/>
    <n v="132"/>
    <n v="119"/>
    <n v="105"/>
    <n v="72"/>
    <n v="0.88235294117647056"/>
    <n v="0.60504201680672265"/>
    <n v="0.68571428571428572"/>
  </r>
  <r>
    <s v="\\heserv01\Groups\Academic Affairs\Research Group\Data\DHE Surveys\Fall 2011\DHE PIS\DHE Performance Indicators 2011  STLCC NO HIEE Data.xlsx"/>
    <x v="1"/>
    <n v="406"/>
    <n v="859"/>
    <n v="1069"/>
    <n v="0"/>
    <n v="135"/>
    <n v="126"/>
    <n v="372"/>
    <n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"/>
    <n v="472"/>
    <n v="1069"/>
    <n v="684"/>
    <n v="1928"/>
    <n v="1156"/>
    <n v="0"/>
    <n v="0"/>
    <s v="Fall 2009"/>
    <n v="1103"/>
    <n v="733"/>
    <n v="599"/>
    <n v="394"/>
    <n v="0.81718963165075031"/>
    <n v="0.53751705320600274"/>
    <n v="0.65776293823038401"/>
    <n v="1368"/>
    <n v="996"/>
    <n v="829"/>
    <n v="641"/>
    <n v="0.83232931726907633"/>
    <n v="0.64357429718875503"/>
    <n v="0.77322074788902295"/>
  </r>
  <r>
    <s v="\\heserv01\Groups\Academic Affairs\Research Group\Data\DHE Surveys\Fall 2011\DHE PIS\DHE-PI 2011 - SCC.xlsx"/>
    <x v="2"/>
    <n v="0"/>
    <n v="0"/>
    <n v="0"/>
    <n v="0"/>
    <n v="37"/>
    <n v="33"/>
    <n v="63"/>
    <n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"/>
    <n v="86"/>
    <n v="87"/>
    <n v="86"/>
    <n v="0"/>
    <n v="0"/>
    <s v="Fall 2009"/>
    <n v="541"/>
    <n v="443"/>
    <n v="391"/>
    <n v="278"/>
    <n v="0.88261851015801351"/>
    <n v="0.6275395033860045"/>
    <n v="0.71099744245524299"/>
    <n v="603"/>
    <n v="508"/>
    <n v="459"/>
    <n v="393"/>
    <n v="0.90354330708661412"/>
    <n v="0.77362204724409445"/>
    <n v="0.85620915032679734"/>
  </r>
  <r>
    <s v="\\heserv01\Groups\Academic Affairs\Research Group\Data\DHE Surveys\Fall 2011\DHE PIS\DHE-PI 2011 Crowder.xlsx"/>
    <x v="3"/>
    <n v="60"/>
    <n v="61"/>
    <n v="417"/>
    <n v="0"/>
    <n v="132"/>
    <n v="122"/>
    <n v="0"/>
    <n v="0"/>
    <n v="67"/>
    <n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"/>
    <n v="39"/>
    <n v="471"/>
    <n v="325"/>
    <n v="532"/>
    <n v="364"/>
    <n v="0"/>
    <n v="0"/>
    <s v="Fall 2009"/>
    <n v="208"/>
    <n v="179"/>
    <n v="153"/>
    <n v="124"/>
    <n v="0.85474860335195535"/>
    <n v="0.69273743016759781"/>
    <n v="0.81045751633986929"/>
    <n v="142"/>
    <n v="118"/>
    <n v="98"/>
    <n v="84"/>
    <n v="0.83050847457627119"/>
    <n v="0.71186440677966101"/>
    <n v="0.8571428571428571"/>
  </r>
  <r>
    <s v="\\heserv01\Groups\Academic Affairs\Research Group\Data\DHE Surveys\Fall 2011\DHE PIS\DHE-PI 2011 Jefferson.xlsx"/>
    <x v="4"/>
    <n v="146"/>
    <n v="353"/>
    <n v="415"/>
    <n v="0"/>
    <n v="77"/>
    <n v="74"/>
    <n v="116"/>
    <n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8"/>
    <n v="258"/>
    <n v="348"/>
    <n v="258"/>
    <n v="0"/>
    <n v="0"/>
    <s v="Fall 2009"/>
    <n v="458"/>
    <n v="262"/>
    <n v="241"/>
    <n v="177"/>
    <n v="0.91984732824427484"/>
    <n v="0.67557251908396942"/>
    <n v="0.73443983402489632"/>
    <n v="257"/>
    <n v="226"/>
    <n v="211"/>
    <n v="162"/>
    <n v="0.9336283185840708"/>
    <n v="0.7168141592920354"/>
    <n v="0.76777251184834128"/>
  </r>
  <r>
    <s v="\\heserv01\Groups\Academic Affairs\Research Group\Data\DHE Surveys\Fall 2011\DHE PIS\DHE-PI 2011 LSTC FINAL.xlsx"/>
    <x v="5"/>
    <n v="71"/>
    <n v="336"/>
    <n v="0"/>
    <n v="0"/>
    <n v="52"/>
    <n v="50"/>
    <n v="100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"/>
    <n v="335"/>
    <n v="236"/>
    <n v="0"/>
    <n v="0"/>
    <n v="335"/>
    <n v="236"/>
    <n v="0"/>
    <n v="0"/>
    <s v="Fall 2009"/>
    <n v="89"/>
    <n v="66"/>
    <n v="62"/>
    <n v="50"/>
    <n v="0.93939393939393945"/>
    <n v="0.75757575757575757"/>
    <n v="0.80645161290322576"/>
    <n v="21"/>
    <n v="14"/>
    <n v="14"/>
    <n v="13"/>
    <n v="1"/>
    <n v="0.9285714285714286"/>
    <n v="0.9285714285714286"/>
  </r>
  <r>
    <s v="\\heserv01\Groups\Academic Affairs\Research Group\Data\DHE Surveys\Fall 2011\DHE PIS\DHE-PI 2011 NWMSU.xlsx"/>
    <x v="6"/>
    <n v="8"/>
    <n v="0"/>
    <n v="73"/>
    <n v="9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"/>
    <n v="30"/>
    <n v="161"/>
    <n v="3"/>
    <n v="92"/>
    <n v="8"/>
    <n v="40"/>
    <n v="0"/>
    <n v="0"/>
    <n v="0"/>
    <n v="33"/>
    <n v="54"/>
    <n v="5"/>
    <n v="20"/>
    <n v="0"/>
    <n v="0"/>
    <n v="0"/>
    <n v="20"/>
    <n v="0"/>
    <n v="0"/>
    <n v="0"/>
    <n v="0"/>
    <n v="0"/>
    <n v="0"/>
    <n v="0"/>
    <n v="0"/>
    <n v="0"/>
    <n v="17"/>
    <n v="0"/>
    <n v="0"/>
    <n v="0"/>
    <n v="0"/>
    <n v="0"/>
    <n v="3"/>
    <n v="5"/>
    <n v="0"/>
    <n v="0"/>
    <n v="0"/>
    <n v="22"/>
    <n v="0"/>
    <n v="2"/>
    <n v="2"/>
    <n v="0"/>
    <n v="0"/>
    <n v="0"/>
    <n v="14"/>
    <n v="0"/>
    <n v="0"/>
    <n v="0"/>
    <n v="0"/>
    <n v="0"/>
    <n v="0"/>
    <n v="0"/>
    <n v="0"/>
    <n v="0"/>
    <n v="1"/>
    <n v="0"/>
    <n v="0"/>
    <n v="0"/>
    <n v="0"/>
    <n v="6"/>
    <n v="5"/>
    <n v="0"/>
    <n v="0"/>
    <n v="73"/>
    <n v="68"/>
    <n v="73"/>
    <n v="68"/>
    <n v="927"/>
    <n v="556"/>
    <s v="Fall 2009"/>
    <n v="216"/>
    <n v="184"/>
    <n v="175"/>
    <n v="119"/>
    <n v="0.95108695652173914"/>
    <n v="0.64673913043478259"/>
    <n v="0.68"/>
    <n v="181"/>
    <n v="160"/>
    <n v="160"/>
    <n v="147"/>
    <n v="1"/>
    <n v="0.91874999999999996"/>
    <n v="0.91874999999999996"/>
  </r>
  <r>
    <s v="\\heserv01\Groups\Academic Affairs\Research Group\Data\DHE Surveys\Fall 2011\DHE PIS\DHE-PI 2011-Mineral.xlsx"/>
    <x v="7"/>
    <n v="109"/>
    <n v="131"/>
    <n v="394"/>
    <n v="0"/>
    <n v="82"/>
    <n v="79"/>
    <n v="2"/>
    <n v="2"/>
    <n v="70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6"/>
    <n v="113"/>
    <n v="65"/>
    <n v="450"/>
    <n v="296"/>
    <n v="563"/>
    <n v="361"/>
    <n v="0"/>
    <n v="0"/>
    <s v="Fall 2009"/>
    <n v="214"/>
    <n v="138"/>
    <n v="113"/>
    <n v="90"/>
    <n v="0.8188405797101449"/>
    <n v="0.65217391304347827"/>
    <n v="0.79646017699115046"/>
    <n v="63"/>
    <n v="59"/>
    <n v="50"/>
    <n v="43"/>
    <n v="0.84745762711864403"/>
    <n v="0.72881355932203384"/>
    <n v="0.86"/>
  </r>
  <r>
    <s v="\\heserv01\Groups\Academic Affairs\Research Group\Data\DHE Surveys\Fall 2011\DHE PIS\DHE-PI 2011-mst.xlsx"/>
    <x v="8"/>
    <n v="4"/>
    <n v="0"/>
    <n v="0"/>
    <n v="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5"/>
    <n v="699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DHE-PI 2011-umsl-revised.xlsx"/>
    <x v="9"/>
    <n v="0"/>
    <n v="0"/>
    <n v="0"/>
    <n v="1799"/>
    <n v="0"/>
    <n v="0"/>
    <n v="0"/>
    <n v="0"/>
    <n v="0"/>
    <n v="0"/>
    <n v="144"/>
    <n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"/>
    <n v="128"/>
    <n v="154"/>
    <n v="47"/>
    <n v="180"/>
    <n v="0"/>
    <n v="30"/>
    <n v="23"/>
    <n v="0"/>
    <n v="0"/>
    <n v="16"/>
    <n v="86"/>
    <n v="0"/>
    <n v="17"/>
    <n v="12"/>
    <n v="0"/>
    <n v="0"/>
    <n v="12"/>
    <n v="34"/>
    <n v="0"/>
    <n v="5"/>
    <n v="3"/>
    <n v="0"/>
    <n v="0"/>
    <n v="7"/>
    <n v="0"/>
    <n v="0"/>
    <n v="3"/>
    <n v="0"/>
    <n v="0"/>
    <n v="0"/>
    <n v="0"/>
    <n v="12"/>
    <n v="3"/>
    <n v="69"/>
    <n v="0"/>
    <n v="0"/>
    <n v="0"/>
    <n v="30"/>
    <n v="5"/>
    <n v="0"/>
    <n v="28"/>
    <n v="0"/>
    <n v="0"/>
    <n v="0"/>
    <n v="8"/>
    <n v="3"/>
    <n v="0"/>
    <n v="12"/>
    <n v="0"/>
    <n v="0"/>
    <n v="0"/>
    <n v="3"/>
    <n v="0"/>
    <n v="0"/>
    <n v="7"/>
    <n v="0"/>
    <n v="0"/>
    <n v="0"/>
    <n v="0"/>
    <n v="0"/>
    <n v="0"/>
    <n v="0"/>
    <n v="0"/>
    <n v="0"/>
    <n v="0"/>
    <n v="0"/>
    <n v="0"/>
    <n v="99"/>
    <n v="66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DHE-PI 2011_ECC.xlsx"/>
    <x v="10"/>
    <n v="57"/>
    <n v="184"/>
    <n v="245"/>
    <n v="0"/>
    <n v="0"/>
    <n v="0"/>
    <n v="78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3"/>
    <n v="274"/>
    <n v="198"/>
    <n v="277"/>
    <n v="201"/>
    <n v="0"/>
    <n v="0"/>
    <s v="Fall 2009"/>
    <n v="100"/>
    <n v="94"/>
    <n v="71"/>
    <n v="49"/>
    <n v="0.75531914893617025"/>
    <n v="0.52127659574468088"/>
    <n v="0.6901408450704225"/>
    <n v="124"/>
    <n v="101"/>
    <n v="91"/>
    <n v="73"/>
    <n v="0.90099009900990101"/>
    <n v="0.72277227722772275"/>
    <n v="0.80219780219780223"/>
  </r>
  <r>
    <s v="\\heserv01\Groups\Academic Affairs\Research Group\Data\DHE Surveys\Fall 2011\DHE PIS\DHE-PI 2011_MCC-BR.xlsx"/>
    <x v="11"/>
    <n v="177"/>
    <n v="61"/>
    <n v="242"/>
    <s v="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08"/>
    <n v="163"/>
    <n v="138"/>
    <n v="102"/>
    <n v="0.84662576687116564"/>
    <n v="0.62576687116564422"/>
    <n v="0.73913043478260865"/>
    <n v="183"/>
    <n v="99"/>
    <n v="86"/>
    <n v="69"/>
    <n v="0.86868686868686873"/>
    <n v="0.69696969696969702"/>
    <n v="0.80232558139534882"/>
  </r>
  <r>
    <s v="\\heserv01\Groups\Academic Affairs\Research Group\Data\DHE Surveys\Fall 2011\DHE PIS\DHE-PI 2011_MCC-BTC (1).xlsx"/>
    <x v="12"/>
    <n v="195"/>
    <n v="60"/>
    <n v="0"/>
    <s v="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50"/>
    <n v="20"/>
    <n v="15"/>
    <n v="12"/>
    <n v="0.75"/>
    <n v="0.6"/>
    <n v="0.8"/>
    <s v="N/A"/>
    <s v="N/A"/>
    <s v="N/A"/>
    <s v="N/A"/>
    <s v=""/>
    <s v=""/>
    <s v=""/>
  </r>
  <r>
    <s v="\\heserv01\Groups\Academic Affairs\Research Group\Data\DHE Surveys\Fall 2011\DHE PIS\DHE-PI 2011_MCC-LV.xlsx"/>
    <x v="13"/>
    <n v="40"/>
    <n v="101"/>
    <n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742"/>
    <n v="350"/>
    <n v="287"/>
    <n v="217"/>
    <n v="0.82"/>
    <n v="0.62"/>
    <n v="0.75609756097560976"/>
    <n v="368"/>
    <n v="221"/>
    <n v="198"/>
    <n v="159"/>
    <n v="0.89592760180995479"/>
    <n v="0.71945701357466063"/>
    <n v="0.80303030303030298"/>
  </r>
  <r>
    <s v="\\heserv01\Groups\Academic Affairs\Research Group\Data\DHE Surveys\Fall 2011\DHE PIS\DHE-PI 2011_MCC-MW.xlsx"/>
    <x v="14"/>
    <n v="25"/>
    <n v="35"/>
    <n v="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95"/>
    <n v="194"/>
    <n v="147"/>
    <n v="108"/>
    <n v="0.75773195876288657"/>
    <n v="0.55670103092783507"/>
    <n v="0.73469387755102045"/>
    <n v="207"/>
    <n v="104"/>
    <n v="90"/>
    <n v="80"/>
    <n v="0.86538461538461542"/>
    <n v="0.76923076923076927"/>
    <n v="0.88888888888888884"/>
  </r>
  <r>
    <s v="\\heserv01\Groups\Academic Affairs\Research Group\Data\DHE Surveys\Fall 2011\DHE PIS\DHE-PI 2011_MCC-PV.xlsx"/>
    <x v="15"/>
    <n v="0"/>
    <n v="0"/>
    <n v="0"/>
    <n v="0"/>
    <n v="157"/>
    <n v="143"/>
    <n v="152"/>
    <n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Fall 2009"/>
    <n v="368"/>
    <n v="147"/>
    <n v="117"/>
    <n v="97"/>
    <n v="0.79591836734693877"/>
    <n v="0.65986394557823125"/>
    <n v="0.82905982905982911"/>
    <n v="172"/>
    <n v="82"/>
    <n v="68"/>
    <n v="60"/>
    <n v="0.82926829268292679"/>
    <n v="0.73170731707317072"/>
    <n v="0.88235294117647056"/>
  </r>
  <r>
    <s v="\\heserv01\Groups\Academic Affairs\Research Group\Data\DHE Surveys\Fall 2011\DHE PIS\DHE-PI 2011_MSSU.xlsx"/>
    <x v="16"/>
    <n v="0"/>
    <n v="0"/>
    <n v="65"/>
    <n v="841"/>
    <n v="0"/>
    <n v="0"/>
    <n v="0"/>
    <n v="0"/>
    <n v="44"/>
    <n v="44"/>
    <n v="38"/>
    <n v="38"/>
    <n v="0"/>
    <n v="0"/>
    <n v="0"/>
    <n v="0"/>
    <n v="0"/>
    <n v="0"/>
    <n v="8"/>
    <n v="6"/>
    <n v="3"/>
    <n v="409"/>
    <n v="181"/>
    <n v="68"/>
    <n v="0"/>
    <n v="0"/>
    <n v="0"/>
    <n v="0"/>
    <n v="5"/>
    <n v="5"/>
    <n v="25"/>
    <n v="19"/>
    <n v="159"/>
    <s v="N/A"/>
    <n v="106"/>
    <n v="0"/>
    <n v="70"/>
    <n v="4"/>
    <n v="62"/>
    <n v="0"/>
    <n v="0"/>
    <n v="0"/>
    <n v="0"/>
    <n v="45"/>
    <n v="4"/>
    <n v="31"/>
    <n v="0"/>
    <n v="0"/>
    <n v="0"/>
    <n v="0"/>
    <n v="14"/>
    <n v="1"/>
    <n v="12"/>
    <n v="0"/>
    <n v="0"/>
    <n v="0"/>
    <n v="0"/>
    <n v="1"/>
    <n v="0"/>
    <n v="0"/>
    <n v="0"/>
    <n v="0"/>
    <n v="0"/>
    <n v="0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19"/>
    <n v="30"/>
    <n v="19"/>
    <n v="818"/>
    <n v="484"/>
    <s v="Fall 2009"/>
    <n v="154"/>
    <n v="80"/>
    <n v="74"/>
    <n v="55"/>
    <n v="0.92500000000000004"/>
    <n v="0.6875"/>
    <n v="0.7432432432432432"/>
    <n v="60"/>
    <n v="57"/>
    <n v="54"/>
    <n v="44"/>
    <n v="0.94736842105263153"/>
    <n v="0.77192982456140347"/>
    <n v="0.81481481481481477"/>
  </r>
  <r>
    <s v="\\heserv01\Groups\Academic Affairs\Research Group\Data\DHE Surveys\Fall 2011\DHE PIS\DHE-PI2011-Missouri State-West Plains NEW.xlsx"/>
    <x v="17"/>
    <n v="1"/>
    <n v="34"/>
    <n v="235"/>
    <n v="0"/>
    <n v="0"/>
    <n v="0"/>
    <n v="6"/>
    <n v="5"/>
    <n v="37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"/>
    <n v="24"/>
    <n v="212"/>
    <n v="182"/>
    <n v="243"/>
    <n v="206"/>
    <n v="0"/>
    <n v="0"/>
    <s v="Fall 2009"/>
    <n v="123"/>
    <n v="95"/>
    <n v="92"/>
    <n v="84"/>
    <n v="0.96842105263157896"/>
    <n v="0.88421052631578945"/>
    <n v="0.91304347826086951"/>
    <n v="126"/>
    <n v="110"/>
    <n v="109"/>
    <n v="104"/>
    <n v="0.99090909090909096"/>
    <n v="0.94545454545454544"/>
    <n v="0.95412844036697253"/>
  </r>
  <r>
    <s v="\\heserv01\Groups\Academic Affairs\Research Group\Data\DHE Surveys\Fall 2011\DHE PIS\DHE_PI 2011_MSU_revised121511.xlsx"/>
    <x v="18"/>
    <n v="0"/>
    <n v="0"/>
    <n v="0"/>
    <n v="2999"/>
    <n v="0"/>
    <n v="0"/>
    <n v="0"/>
    <n v="0"/>
    <n v="0"/>
    <n v="0"/>
    <n v="94"/>
    <n v="90"/>
    <n v="0"/>
    <n v="0"/>
    <n v="0"/>
    <n v="0"/>
    <n v="0"/>
    <n v="0"/>
    <n v="0"/>
    <n v="0"/>
    <n v="0"/>
    <n v="49"/>
    <n v="44"/>
    <n v="36"/>
    <n v="0"/>
    <n v="0"/>
    <n v="0"/>
    <n v="0"/>
    <n v="0"/>
    <n v="0"/>
    <n v="0"/>
    <n v="0"/>
    <n v="0"/>
    <n v="0"/>
    <n v="0"/>
    <n v="0"/>
    <n v="201"/>
    <n v="20"/>
    <n v="94"/>
    <n v="0"/>
    <n v="0"/>
    <n v="0"/>
    <n v="97"/>
    <n v="111"/>
    <n v="14"/>
    <n v="53"/>
    <n v="0"/>
    <n v="0"/>
    <n v="0"/>
    <n v="65"/>
    <n v="50"/>
    <n v="6"/>
    <n v="15"/>
    <n v="0"/>
    <n v="0"/>
    <n v="0"/>
    <n v="2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1"/>
    <n v="1648"/>
    <s v="Fall 2009"/>
    <n v="331"/>
    <n v="293"/>
    <n v="276"/>
    <n v="223"/>
    <n v="0.94197952218430037"/>
    <n v="0.76109215017064846"/>
    <n v="0.80797101449275366"/>
    <n v="0"/>
    <n v="0"/>
    <n v="0"/>
    <n v="0"/>
    <s v=""/>
    <s v=""/>
    <s v=""/>
  </r>
  <r>
    <s v="\\heserv01\Groups\Academic Affairs\Research Group\Data\DHE Surveys\Fall 2011\DHE PIS\HSSU_PIS 2011.xlsx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"/>
    <n v="0"/>
    <n v="7"/>
    <n v="0"/>
    <n v="12"/>
    <n v="3"/>
    <n v="5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"/>
    <n v="6"/>
    <s v="Fall 2009"/>
    <n v="28"/>
    <n v="8"/>
    <n v="8"/>
    <n v="6"/>
    <n v="1"/>
    <n v="0.75"/>
    <n v="0.75"/>
    <n v="73"/>
    <n v="60"/>
    <n v="58"/>
    <n v="34"/>
    <n v="0.96666666666666667"/>
    <n v="0.56666666666666665"/>
    <n v="0.58620689655172409"/>
  </r>
  <r>
    <s v="\\heserv01\Groups\Academic Affairs\Research Group\Data\DHE Surveys\Fall 2011\DHE PIS\MACC_2011_PIS.xlsx"/>
    <x v="20"/>
    <n v="87"/>
    <n v="96"/>
    <n v="531"/>
    <n v="0"/>
    <n v="74"/>
    <n v="71"/>
    <n v="12"/>
    <n v="12"/>
    <n v="28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"/>
    <n v="55"/>
    <n v="76"/>
    <n v="55"/>
    <n v="0"/>
    <n v="0"/>
    <s v="Fall 2009"/>
    <n v="320"/>
    <n v="304"/>
    <n v="244"/>
    <n v="202"/>
    <n v="0.80263157894736847"/>
    <n v="0.66447368421052633"/>
    <n v="0.82786885245901642"/>
    <n v="151"/>
    <n v="117"/>
    <n v="93"/>
    <n v="72"/>
    <n v="0.79487179487179482"/>
    <n v="0.61538461538461542"/>
    <n v="0.77419354838709675"/>
  </r>
  <r>
    <s v="\\heserv01\Groups\Academic Affairs\Research Group\Data\DHE Surveys\Fall 2011\DHE PIS\NCMC_DHE_PI_2011.xlsx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"/>
    <n v="56"/>
    <n v="0"/>
    <n v="0"/>
    <n v="0"/>
    <n v="0"/>
    <n v="0"/>
    <n v="0"/>
    <n v="0"/>
    <n v="0"/>
    <s v="Fall 2009"/>
    <n v="54"/>
    <n v="49"/>
    <n v="42"/>
    <n v="37"/>
    <n v="0.8571428571428571"/>
    <n v="0.75510204081632648"/>
    <n v="0.88095238095238093"/>
    <n v="50"/>
    <n v="39"/>
    <n v="31"/>
    <n v="10"/>
    <n v="0.79487179487179482"/>
    <n v="0.25641025641025639"/>
    <n v="0.32258064516129031"/>
  </r>
  <r>
    <s v="\\heserv01\Groups\Academic Affairs\Research Group\Data\DHE Surveys\Fall 2011\DHE PIS\OTC - DHE-PI 2011.xlsx"/>
    <x v="22"/>
    <n v="150"/>
    <n v="376"/>
    <n v="771"/>
    <n v="0"/>
    <n v="120"/>
    <n v="119"/>
    <n v="96"/>
    <n v="86"/>
    <n v="32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4"/>
    <n v="587"/>
    <n v="694"/>
    <n v="587"/>
    <n v="0"/>
    <n v="0"/>
    <s v="Fall 2009"/>
    <n v="794"/>
    <n v="467"/>
    <n v="408"/>
    <n v="314"/>
    <n v="0.87366167023554608"/>
    <n v="0.6723768736616702"/>
    <n v="0.76960784313725494"/>
    <n v="481"/>
    <n v="305"/>
    <n v="276"/>
    <n v="226"/>
    <n v="0.90491803278688521"/>
    <n v="0.74098360655737705"/>
    <n v="0.8188405797101449"/>
  </r>
  <r>
    <s v="\\heserv01\Groups\Academic Affairs\Research Group\Data\DHE Surveys\Fall 2011\DHE PIS\Perf Indicators 2011 Western.xlsx"/>
    <x v="23"/>
    <n v="7"/>
    <n v="25"/>
    <n v="23"/>
    <n v="641"/>
    <n v="0"/>
    <n v="0"/>
    <n v="16"/>
    <n v="16"/>
    <n v="0"/>
    <n v="0"/>
    <n v="83"/>
    <n v="72"/>
    <n v="0"/>
    <n v="0"/>
    <n v="0"/>
    <n v="0"/>
    <n v="0"/>
    <n v="0"/>
    <n v="0"/>
    <n v="0"/>
    <n v="0"/>
    <n v="237"/>
    <n v="90"/>
    <n v="28"/>
    <n v="0"/>
    <n v="0"/>
    <n v="0"/>
    <n v="0"/>
    <n v="0"/>
    <n v="0"/>
    <n v="0"/>
    <n v="0"/>
    <n v="230"/>
    <n v="0"/>
    <n v="134"/>
    <n v="0"/>
    <n v="66"/>
    <n v="39"/>
    <n v="0"/>
    <n v="0"/>
    <n v="0"/>
    <n v="0"/>
    <n v="0"/>
    <n v="33"/>
    <n v="20"/>
    <n v="0"/>
    <n v="0"/>
    <n v="0"/>
    <n v="0"/>
    <n v="0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"/>
    <n v="9"/>
    <n v="6"/>
    <n v="3"/>
    <n v="28"/>
    <n v="12"/>
    <n v="525"/>
    <n v="314"/>
    <s v="Fall 2009"/>
    <n v="56"/>
    <n v="50"/>
    <n v="35"/>
    <n v="14"/>
    <n v="0.7"/>
    <n v="0.28000000000000003"/>
    <n v="0.4"/>
    <n v="400"/>
    <n v="363"/>
    <n v="325"/>
    <n v="246"/>
    <n v="0.89531680440771355"/>
    <n v="0.6776859504132231"/>
    <n v="0.75692307692307692"/>
  </r>
  <r>
    <s v="\\heserv01\Groups\Academic Affairs\Research Group\Data\DHE Surveys\Fall 2011\DHE PIS\PIS_SEMO_2011_Final.xlsx"/>
    <x v="24"/>
    <n v="1"/>
    <n v="1"/>
    <n v="0"/>
    <n v="1446"/>
    <n v="0"/>
    <n v="0"/>
    <n v="0"/>
    <n v="0"/>
    <n v="0"/>
    <n v="0"/>
    <n v="89"/>
    <n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"/>
    <n v="35"/>
    <n v="207"/>
    <n v="5"/>
    <n v="100"/>
    <n v="11"/>
    <n v="41"/>
    <n v="0"/>
    <n v="0"/>
    <n v="0"/>
    <n v="61"/>
    <n v="56"/>
    <n v="5"/>
    <n v="21"/>
    <n v="0"/>
    <n v="0"/>
    <n v="0"/>
    <n v="35"/>
    <n v="19"/>
    <n v="0"/>
    <n v="6"/>
    <n v="0"/>
    <n v="0"/>
    <n v="0"/>
    <n v="13"/>
    <n v="0"/>
    <n v="0"/>
    <n v="0"/>
    <n v="0"/>
    <n v="0"/>
    <n v="0"/>
    <n v="0"/>
    <n v="2"/>
    <n v="1"/>
    <n v="1"/>
    <n v="0"/>
    <n v="0"/>
    <n v="0"/>
    <n v="4"/>
    <n v="1"/>
    <n v="0"/>
    <n v="1"/>
    <n v="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927"/>
    <n v="483"/>
    <s v="Fall 2009"/>
    <n v="146"/>
    <n v="133"/>
    <n v="128"/>
    <n v="102"/>
    <n v="0.96240601503759393"/>
    <n v="0.76691729323308266"/>
    <n v="0.796875"/>
    <n v="109"/>
    <n v="86"/>
    <n v="80"/>
    <n v="73"/>
    <n v="0.93023255813953487"/>
    <n v="0.84883720930232553"/>
    <n v="0.91249999999999998"/>
  </r>
  <r>
    <s v="\\heserv01\Groups\Academic Affairs\Research Group\Data\DHE Surveys\Fall 2011\DHE PIS\Truman -DHE-PIS 2011.xlsx"/>
    <x v="25"/>
    <n v="0"/>
    <n v="0"/>
    <n v="0"/>
    <n v="1141"/>
    <n v="0"/>
    <n v="0"/>
    <n v="0"/>
    <n v="0"/>
    <n v="0"/>
    <n v="0"/>
    <n v="0"/>
    <n v="0"/>
    <n v="0"/>
    <n v="0"/>
    <n v="0"/>
    <n v="0"/>
    <n v="0"/>
    <n v="0"/>
    <n v="0"/>
    <n v="0"/>
    <n v="0"/>
    <n v="106"/>
    <n v="78"/>
    <n v="47"/>
    <n v="0"/>
    <n v="0"/>
    <n v="0"/>
    <n v="0"/>
    <n v="0"/>
    <n v="0"/>
    <n v="0"/>
    <n v="0"/>
    <n v="0"/>
    <n v="114"/>
    <n v="0"/>
    <n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"/>
    <n v="0"/>
    <n v="59"/>
    <n v="0"/>
    <n v="33"/>
    <n v="0"/>
    <n v="0"/>
    <n v="41"/>
    <n v="0"/>
    <n v="57"/>
    <n v="0"/>
    <n v="31"/>
    <n v="0"/>
    <n v="0"/>
    <n v="36"/>
    <n v="0"/>
    <n v="37"/>
    <n v="0"/>
    <n v="16"/>
    <n v="0"/>
    <n v="0"/>
    <n v="10"/>
    <n v="0"/>
    <n v="25"/>
    <n v="0"/>
    <n v="13"/>
    <n v="0"/>
    <n v="0"/>
    <n v="0"/>
    <n v="0"/>
    <n v="0"/>
    <n v="0"/>
    <n v="0"/>
    <n v="0"/>
    <n v="0"/>
    <n v="0"/>
    <n v="730"/>
    <n v="641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UCM DHE-PI2011.xlsx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9"/>
    <n v="283"/>
    <n v="442"/>
    <n v="32"/>
    <n v="146"/>
    <n v="20"/>
    <n v="236"/>
    <n v="2"/>
    <n v="0"/>
    <n v="0"/>
    <n v="0"/>
    <n v="38"/>
    <n v="7"/>
    <n v="68"/>
    <n v="0"/>
    <n v="0"/>
    <n v="0"/>
    <n v="0"/>
    <n v="24"/>
    <n v="6"/>
    <n v="29"/>
    <n v="0"/>
    <n v="0"/>
    <n v="0"/>
    <n v="0"/>
    <n v="0"/>
    <n v="0"/>
    <n v="5"/>
    <n v="0"/>
    <n v="0"/>
    <n v="0"/>
    <n v="0"/>
    <n v="0"/>
    <n v="0"/>
    <n v="283"/>
    <n v="0"/>
    <n v="6"/>
    <n v="0"/>
    <n v="0"/>
    <n v="0"/>
    <n v="0"/>
    <n v="84"/>
    <n v="0"/>
    <n v="5"/>
    <n v="0"/>
    <n v="0"/>
    <n v="0"/>
    <n v="0"/>
    <n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1"/>
    <n v="776"/>
    <s v="Fall 2009"/>
    <n v="120"/>
    <n v="109"/>
    <n v="107"/>
    <n v="101"/>
    <n v="0.98165137614678899"/>
    <n v="0.92660550458715596"/>
    <n v="0.94392523364485981"/>
    <n v="99"/>
    <n v="90"/>
    <n v="87"/>
    <n v="81"/>
    <n v="0.96666666666666667"/>
    <n v="0.9"/>
    <n v="0.93103448275862066"/>
  </r>
  <r>
    <s v="\\heserv01\Groups\Academic Affairs\Research Group\Data\DHE Surveys\Fall 2011\DHE PIS\umc.xlsx"/>
    <x v="27"/>
    <n v="0"/>
    <n v="0"/>
    <n v="0"/>
    <n v="5087"/>
    <n v="185"/>
    <n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"/>
    <n v="40"/>
    <n v="245"/>
    <n v="0"/>
    <n v="110"/>
    <n v="15"/>
    <n v="54"/>
    <n v="6"/>
    <n v="0"/>
    <n v="16"/>
    <n v="30"/>
    <n v="81"/>
    <n v="8"/>
    <n v="32"/>
    <n v="4"/>
    <n v="0"/>
    <n v="12"/>
    <n v="18"/>
    <n v="34"/>
    <n v="6"/>
    <n v="11"/>
    <n v="2"/>
    <n v="0"/>
    <n v="1"/>
    <n v="9"/>
    <n v="81"/>
    <n v="8"/>
    <n v="32"/>
    <n v="4"/>
    <n v="0"/>
    <n v="12"/>
    <n v="18"/>
    <n v="0"/>
    <n v="0"/>
    <n v="21"/>
    <n v="1"/>
    <n v="0"/>
    <n v="7"/>
    <n v="3"/>
    <n v="0"/>
    <n v="0"/>
    <n v="19"/>
    <n v="1"/>
    <n v="0"/>
    <n v="5"/>
    <n v="3"/>
    <n v="0"/>
    <n v="0"/>
    <n v="6"/>
    <n v="0"/>
    <n v="0"/>
    <n v="2"/>
    <n v="1"/>
    <n v="0"/>
    <n v="0"/>
    <n v="19"/>
    <n v="1"/>
    <n v="0"/>
    <n v="5"/>
    <n v="3"/>
    <n v="0"/>
    <n v="0"/>
    <n v="0"/>
    <n v="0"/>
    <n v="0"/>
    <n v="0"/>
    <n v="0"/>
    <n v="0"/>
    <n v="440"/>
    <n v="379"/>
    <s v="Fall 2009"/>
    <n v="0"/>
    <n v="0"/>
    <n v="0"/>
    <n v="0"/>
    <s v=""/>
    <s v=""/>
    <s v=""/>
    <n v="0"/>
    <n v="0"/>
    <n v="0"/>
    <n v="0"/>
    <s v=""/>
    <s v=""/>
    <s v=""/>
  </r>
  <r>
    <s v="\\heserv01\Groups\Academic Affairs\Research Group\Data\DHE Surveys\Fall 2011\DHE PIS\umkc (Revised 15-NOV-2011).xlsx"/>
    <x v="28"/>
    <n v="0"/>
    <n v="0"/>
    <n v="0"/>
    <n v="1523"/>
    <n v="0"/>
    <n v="0"/>
    <n v="0"/>
    <n v="0"/>
    <n v="0"/>
    <n v="0"/>
    <n v="64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"/>
    <n v="45"/>
    <n v="55"/>
    <n v="27"/>
    <n v="53"/>
    <n v="11"/>
    <n v="45"/>
    <n v="0"/>
    <n v="0"/>
    <n v="0"/>
    <n v="0"/>
    <n v="27"/>
    <n v="6"/>
    <n v="16"/>
    <n v="0"/>
    <n v="0"/>
    <n v="0"/>
    <n v="0"/>
    <n v="11"/>
    <n v="3"/>
    <n v="8"/>
    <n v="0"/>
    <n v="0"/>
    <n v="0"/>
    <n v="0"/>
    <n v="0"/>
    <n v="0"/>
    <n v="0"/>
    <n v="0"/>
    <n v="0"/>
    <n v="0"/>
    <n v="0"/>
    <n v="2"/>
    <n v="2"/>
    <n v="22"/>
    <n v="0"/>
    <n v="0"/>
    <n v="0"/>
    <n v="0"/>
    <n v="1"/>
    <n v="1"/>
    <n v="11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"/>
    <n v="622"/>
    <s v="Fall 2009"/>
    <n v="0"/>
    <n v="0"/>
    <n v="0"/>
    <n v="0"/>
    <s v=""/>
    <s v=""/>
    <s v=""/>
    <n v="0"/>
    <n v="0"/>
    <n v="0"/>
    <n v="0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7" firstHeaderRow="1" firstDataRow="1" firstDataCol="1"/>
  <pivotFields count="119">
    <pivotField showAll="0"/>
    <pivotField axis="axisRow" showAll="0">
      <items count="30">
        <item h="1" x="3"/>
        <item h="1" x="10"/>
        <item x="19"/>
        <item h="1" x="4"/>
        <item x="0"/>
        <item h="1" x="5"/>
        <item h="1" x="11"/>
        <item h="1" x="12"/>
        <item h="1" x="13"/>
        <item h="1" x="14"/>
        <item h="1" x="15"/>
        <item h="1" x="7"/>
        <item x="16"/>
        <item x="18"/>
        <item h="1" x="17"/>
        <item x="8"/>
        <item x="23"/>
        <item h="1" x="20"/>
        <item h="1" x="21"/>
        <item x="6"/>
        <item h="1" x="22"/>
        <item h="1" x="1"/>
        <item x="24"/>
        <item h="1" x="2"/>
        <item x="25"/>
        <item x="26"/>
        <item x="27"/>
        <item x="28"/>
        <item x="9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4">
    <i>
      <x v="2"/>
    </i>
    <i>
      <x v="4"/>
    </i>
    <i>
      <x v="12"/>
    </i>
    <i>
      <x v="13"/>
    </i>
    <i>
      <x v="15"/>
    </i>
    <i>
      <x v="16"/>
    </i>
    <i>
      <x v="19"/>
    </i>
    <i>
      <x v="22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SMT_COMPS_BACH" fld="5" baseField="0" baseItem="0"/>
  </dataFields>
  <formats count="2">
    <format dxfId="1">
      <pivotArea collapsedLevelsAreSubtotals="1" fieldPosition="0">
        <references count="1">
          <reference field="1" count="1">
            <x v="2"/>
          </reference>
        </references>
      </pivotArea>
    </format>
    <format dxfId="0">
      <pivotArea collapsedLevelsAreSubtotals="1" fieldPosition="0">
        <references count="1">
          <reference field="1" count="1">
            <x v="2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opLeftCell="C1" workbookViewId="0">
      <selection activeCell="C2" sqref="C2"/>
    </sheetView>
  </sheetViews>
  <sheetFormatPr defaultRowHeight="15.75"/>
  <cols>
    <col min="1" max="1" width="37" customWidth="1"/>
    <col min="2" max="2" width="28.125" bestFit="1" customWidth="1"/>
    <col min="3" max="3" width="21.25" bestFit="1" customWidth="1"/>
    <col min="4" max="4" width="21.5" bestFit="1" customWidth="1"/>
    <col min="5" max="5" width="17.25" bestFit="1" customWidth="1"/>
    <col min="6" max="6" width="17.5" bestFit="1" customWidth="1"/>
  </cols>
  <sheetData>
    <row r="3" spans="1:6">
      <c r="A3" s="37" t="s">
        <v>231</v>
      </c>
      <c r="B3" t="s">
        <v>233</v>
      </c>
      <c r="C3" t="str">
        <f>[1]Sheet1!B1</f>
        <v>MAJOR FIELD TESTED</v>
      </c>
      <c r="D3" t="str">
        <f>[1]Sheet1!C1</f>
        <v>MAJOR FIELD PASSED</v>
      </c>
      <c r="E3" s="40" t="s">
        <v>234</v>
      </c>
      <c r="F3" s="40" t="s">
        <v>235</v>
      </c>
    </row>
    <row r="4" spans="1:6">
      <c r="A4" s="38" t="s">
        <v>209</v>
      </c>
      <c r="B4" s="43">
        <v>0</v>
      </c>
      <c r="C4">
        <f>[1]Sheet1!B2</f>
        <v>52</v>
      </c>
      <c r="D4">
        <f>[1]Sheet1!C2</f>
        <v>12</v>
      </c>
      <c r="E4" s="41">
        <v>0.36880000000000002</v>
      </c>
      <c r="F4" s="42">
        <f>D4/C4</f>
        <v>0.23076923076923078</v>
      </c>
    </row>
    <row r="5" spans="1:6">
      <c r="A5" s="38" t="s">
        <v>168</v>
      </c>
      <c r="B5" s="39">
        <v>310</v>
      </c>
      <c r="C5">
        <f>[1]Sheet1!B3</f>
        <v>149</v>
      </c>
      <c r="D5">
        <f>[1]Sheet1!C3</f>
        <v>31</v>
      </c>
      <c r="E5" s="42">
        <f t="shared" ref="E5:E12" si="0">C5/B5</f>
        <v>0.48064516129032259</v>
      </c>
      <c r="F5" s="42">
        <f t="shared" ref="F5:F17" si="1">D5/C5</f>
        <v>0.20805369127516779</v>
      </c>
    </row>
    <row r="6" spans="1:6">
      <c r="A6" s="38" t="s">
        <v>203</v>
      </c>
      <c r="B6" s="39">
        <v>841</v>
      </c>
      <c r="C6">
        <f>[1]Sheet1!B4</f>
        <v>267</v>
      </c>
      <c r="D6">
        <f>[1]Sheet1!C4</f>
        <v>123</v>
      </c>
      <c r="E6" s="42">
        <f t="shared" si="0"/>
        <v>0.31747919143876335</v>
      </c>
      <c r="F6" s="42">
        <f t="shared" si="1"/>
        <v>0.4606741573033708</v>
      </c>
    </row>
    <row r="7" spans="1:6">
      <c r="A7" s="38" t="s">
        <v>207</v>
      </c>
      <c r="B7" s="39">
        <v>2999</v>
      </c>
      <c r="C7">
        <f>[1]Sheet1!B5</f>
        <v>953</v>
      </c>
      <c r="D7">
        <f>[1]Sheet1!C5</f>
        <v>505</v>
      </c>
      <c r="E7" s="42">
        <f t="shared" si="0"/>
        <v>0.3177725908636212</v>
      </c>
      <c r="F7" s="42">
        <f t="shared" si="1"/>
        <v>0.5299055613850997</v>
      </c>
    </row>
    <row r="8" spans="1:6">
      <c r="A8" s="38" t="s">
        <v>185</v>
      </c>
      <c r="B8" s="39">
        <v>997</v>
      </c>
      <c r="C8">
        <f>[1]Sheet1!B6</f>
        <v>160</v>
      </c>
      <c r="D8">
        <f>[1]Sheet1!C6</f>
        <v>96</v>
      </c>
      <c r="E8" s="42">
        <f t="shared" si="0"/>
        <v>0.16048144433299899</v>
      </c>
      <c r="F8" s="42">
        <f t="shared" si="1"/>
        <v>0.6</v>
      </c>
    </row>
    <row r="9" spans="1:6">
      <c r="A9" s="38" t="s">
        <v>217</v>
      </c>
      <c r="B9" s="39">
        <v>641</v>
      </c>
      <c r="C9">
        <f>[1]Sheet1!B7</f>
        <v>225</v>
      </c>
      <c r="D9">
        <f>[1]Sheet1!C7</f>
        <v>84</v>
      </c>
      <c r="E9" s="42">
        <f t="shared" si="0"/>
        <v>0.35101404056162244</v>
      </c>
      <c r="F9" s="42">
        <f t="shared" si="1"/>
        <v>0.37333333333333335</v>
      </c>
    </row>
    <row r="10" spans="1:6">
      <c r="A10" s="38" t="s">
        <v>181</v>
      </c>
      <c r="B10" s="39">
        <v>958</v>
      </c>
      <c r="C10">
        <f>[1]Sheet1!B8</f>
        <v>228</v>
      </c>
      <c r="D10">
        <f>[1]Sheet1!C8</f>
        <v>119</v>
      </c>
      <c r="E10" s="42">
        <f t="shared" si="0"/>
        <v>0.23799582463465555</v>
      </c>
      <c r="F10" s="42">
        <f t="shared" si="1"/>
        <v>0.52192982456140347</v>
      </c>
    </row>
    <row r="11" spans="1:6">
      <c r="A11" s="38" t="s">
        <v>219</v>
      </c>
      <c r="B11" s="39">
        <v>1446</v>
      </c>
      <c r="C11">
        <f>[1]Sheet1!B9</f>
        <v>191</v>
      </c>
      <c r="D11">
        <f>[1]Sheet1!C9</f>
        <v>93</v>
      </c>
      <c r="E11" s="42">
        <f t="shared" si="0"/>
        <v>0.13208852005532504</v>
      </c>
      <c r="F11" s="42">
        <f t="shared" si="1"/>
        <v>0.48691099476439792</v>
      </c>
    </row>
    <row r="12" spans="1:6">
      <c r="A12" s="38" t="s">
        <v>221</v>
      </c>
      <c r="B12" s="39">
        <v>1141</v>
      </c>
      <c r="C12">
        <f>[1]Sheet1!B10</f>
        <v>580</v>
      </c>
      <c r="D12">
        <f>[1]Sheet1!C10</f>
        <v>450</v>
      </c>
      <c r="E12" s="42">
        <f t="shared" si="0"/>
        <v>0.50832602979842245</v>
      </c>
      <c r="F12" s="42">
        <f t="shared" si="1"/>
        <v>0.77586206896551724</v>
      </c>
    </row>
    <row r="13" spans="1:6">
      <c r="A13" s="38" t="s">
        <v>223</v>
      </c>
      <c r="B13" s="43">
        <v>0</v>
      </c>
      <c r="C13">
        <f>[1]Sheet1!B11</f>
        <v>136</v>
      </c>
      <c r="D13">
        <f>[1]Sheet1!C11</f>
        <v>58</v>
      </c>
      <c r="E13" s="41">
        <v>7.9600000000000004E-2</v>
      </c>
      <c r="F13" s="42">
        <f t="shared" si="1"/>
        <v>0.4264705882352941</v>
      </c>
    </row>
    <row r="14" spans="1:6">
      <c r="A14" s="38" t="s">
        <v>225</v>
      </c>
      <c r="B14" s="39">
        <v>5087</v>
      </c>
      <c r="C14" t="str">
        <f>[1]Sheet1!B12</f>
        <v>NR</v>
      </c>
      <c r="D14" t="str">
        <f>[1]Sheet1!C12</f>
        <v>NR</v>
      </c>
      <c r="E14" s="41" t="s">
        <v>236</v>
      </c>
      <c r="F14" s="41" t="s">
        <v>236</v>
      </c>
    </row>
    <row r="15" spans="1:6">
      <c r="A15" s="38" t="s">
        <v>227</v>
      </c>
      <c r="B15" s="39">
        <v>1523</v>
      </c>
      <c r="C15">
        <f>[1]Sheet1!B13</f>
        <v>499</v>
      </c>
      <c r="D15">
        <f>[1]Sheet1!C13</f>
        <v>239</v>
      </c>
      <c r="E15" s="42">
        <f>C15/B15</f>
        <v>0.32764281024294156</v>
      </c>
      <c r="F15" s="42">
        <f t="shared" si="1"/>
        <v>0.47895791583166331</v>
      </c>
    </row>
    <row r="16" spans="1:6">
      <c r="A16" s="38" t="s">
        <v>188</v>
      </c>
      <c r="B16" s="39">
        <v>1799</v>
      </c>
      <c r="C16">
        <f>[1]Sheet1!B14</f>
        <v>986</v>
      </c>
      <c r="D16">
        <f>[1]Sheet1!C14</f>
        <v>585</v>
      </c>
      <c r="E16" s="42">
        <f>C16/B16</f>
        <v>0.54808226792662595</v>
      </c>
      <c r="F16" s="42">
        <f t="shared" si="1"/>
        <v>0.59330628803245433</v>
      </c>
    </row>
    <row r="17" spans="1:6">
      <c r="A17" s="38" t="s">
        <v>232</v>
      </c>
      <c r="B17" s="39">
        <v>17742</v>
      </c>
      <c r="C17">
        <f>[1]Sheet1!B16</f>
        <v>4426</v>
      </c>
      <c r="D17">
        <f>[1]Sheet1!C16</f>
        <v>2395</v>
      </c>
      <c r="E17" s="42">
        <f>C17/B17</f>
        <v>0.24946454740164581</v>
      </c>
      <c r="F17" s="42">
        <f t="shared" si="1"/>
        <v>0.54112065070040671</v>
      </c>
    </row>
    <row r="19" spans="1:6">
      <c r="B19" s="40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30"/>
  <sheetViews>
    <sheetView workbookViewId="0">
      <selection activeCell="C2" sqref="C2"/>
    </sheetView>
  </sheetViews>
  <sheetFormatPr defaultRowHeight="15"/>
  <cols>
    <col min="1" max="1" width="31.125" style="34" customWidth="1"/>
    <col min="2" max="2" width="46.25" style="34" bestFit="1" customWidth="1"/>
    <col min="3" max="4" width="3.5" style="34" bestFit="1" customWidth="1"/>
    <col min="5" max="6" width="4.375" style="34" bestFit="1" customWidth="1"/>
    <col min="7" max="10" width="3.5" style="34" bestFit="1" customWidth="1"/>
    <col min="11" max="12" width="2.625" style="34" bestFit="1" customWidth="1"/>
    <col min="13" max="14" width="3.5" style="34" bestFit="1" customWidth="1"/>
    <col min="15" max="15" width="6.25" style="34" customWidth="1"/>
    <col min="16" max="17" width="1.75" style="34" bestFit="1" customWidth="1"/>
    <col min="18" max="18" width="4.75" style="34" customWidth="1"/>
    <col min="19" max="20" width="1.75" style="34" bestFit="1" customWidth="1"/>
    <col min="21" max="21" width="6.125" style="34" customWidth="1"/>
    <col min="22" max="23" width="1.75" style="34" bestFit="1" customWidth="1"/>
    <col min="24" max="24" width="11.75" style="34" bestFit="1" customWidth="1"/>
    <col min="25" max="25" width="3.5" style="34" bestFit="1" customWidth="1"/>
    <col min="26" max="26" width="2.625" style="34" bestFit="1" customWidth="1"/>
    <col min="27" max="28" width="1.75" style="34" bestFit="1" customWidth="1"/>
    <col min="29" max="29" width="2.625" style="34" bestFit="1" customWidth="1"/>
    <col min="30" max="32" width="1.75" style="34" bestFit="1" customWidth="1"/>
    <col min="33" max="34" width="2.625" style="34" bestFit="1" customWidth="1"/>
    <col min="35" max="35" width="3.5" style="34" bestFit="1" customWidth="1"/>
    <col min="36" max="36" width="4" style="34" bestFit="1" customWidth="1"/>
    <col min="37" max="39" width="3.5" style="34" bestFit="1" customWidth="1"/>
    <col min="40" max="40" width="2.625" style="34" bestFit="1" customWidth="1"/>
    <col min="41" max="41" width="3.5" style="34" bestFit="1" customWidth="1"/>
    <col min="42" max="42" width="2.625" style="34" bestFit="1" customWidth="1"/>
    <col min="43" max="43" width="1.75" style="34" bestFit="1" customWidth="1"/>
    <col min="44" max="45" width="2.625" style="34" bestFit="1" customWidth="1"/>
    <col min="46" max="46" width="3.5" style="34" bestFit="1" customWidth="1"/>
    <col min="47" max="49" width="2.625" style="34" bestFit="1" customWidth="1"/>
    <col min="50" max="50" width="1.75" style="34" bestFit="1" customWidth="1"/>
    <col min="51" max="55" width="2.625" style="34" bestFit="1" customWidth="1"/>
    <col min="56" max="58" width="1.75" style="34" bestFit="1" customWidth="1"/>
    <col min="59" max="60" width="2.625" style="34" bestFit="1" customWidth="1"/>
    <col min="61" max="61" width="1.75" style="34" bestFit="1" customWidth="1"/>
    <col min="62" max="62" width="2.625" style="34" bestFit="1" customWidth="1"/>
    <col min="63" max="64" width="1.75" style="34" bestFit="1" customWidth="1"/>
    <col min="65" max="67" width="2.625" style="34" bestFit="1" customWidth="1"/>
    <col min="68" max="68" width="1.75" style="34" bestFit="1" customWidth="1"/>
    <col min="69" max="69" width="3.5" style="34" bestFit="1" customWidth="1"/>
    <col min="70" max="70" width="1.75" style="34" bestFit="1" customWidth="1"/>
    <col min="71" max="71" width="2.625" style="34" bestFit="1" customWidth="1"/>
    <col min="72" max="72" width="1.75" style="34" bestFit="1" customWidth="1"/>
    <col min="73" max="74" width="2.625" style="34" bestFit="1" customWidth="1"/>
    <col min="75" max="75" width="1.75" style="34" bestFit="1" customWidth="1"/>
    <col min="76" max="76" width="2.625" style="34" bestFit="1" customWidth="1"/>
    <col min="77" max="77" width="1.75" style="34" bestFit="1" customWidth="1"/>
    <col min="78" max="78" width="2.625" style="34" bestFit="1" customWidth="1"/>
    <col min="79" max="79" width="1.75" style="34" bestFit="1" customWidth="1"/>
    <col min="80" max="81" width="2.625" style="34" bestFit="1" customWidth="1"/>
    <col min="82" max="82" width="1.75" style="34" bestFit="1" customWidth="1"/>
    <col min="83" max="83" width="2.625" style="34" bestFit="1" customWidth="1"/>
    <col min="84" max="84" width="1.75" style="34" bestFit="1" customWidth="1"/>
    <col min="85" max="85" width="2.625" style="34" bestFit="1" customWidth="1"/>
    <col min="86" max="87" width="1.75" style="34" bestFit="1" customWidth="1"/>
    <col min="88" max="88" width="2.625" style="34" bestFit="1" customWidth="1"/>
    <col min="89" max="89" width="1.75" style="34" bestFit="1" customWidth="1"/>
    <col min="90" max="90" width="2.625" style="34" bestFit="1" customWidth="1"/>
    <col min="91" max="91" width="1.75" style="34" bestFit="1" customWidth="1"/>
    <col min="92" max="92" width="2.625" style="34" bestFit="1" customWidth="1"/>
    <col min="93" max="94" width="1.75" style="34" bestFit="1" customWidth="1"/>
    <col min="95" max="95" width="3.5" style="34" bestFit="1" customWidth="1"/>
    <col min="96" max="96" width="2.625" style="34" bestFit="1" customWidth="1"/>
    <col min="97" max="98" width="3.5" style="34" bestFit="1" customWidth="1"/>
    <col min="99" max="99" width="4.375" style="34" bestFit="1" customWidth="1"/>
    <col min="100" max="100" width="3.5" style="34" bestFit="1" customWidth="1"/>
    <col min="101" max="101" width="7.875" style="34" customWidth="1"/>
    <col min="102" max="102" width="4" style="34" customWidth="1"/>
    <col min="103" max="104" width="4.375" style="34" bestFit="1" customWidth="1"/>
    <col min="105" max="105" width="10.375" style="34" bestFit="1" customWidth="1"/>
    <col min="106" max="106" width="4.375" style="34" bestFit="1" customWidth="1"/>
    <col min="107" max="109" width="3.5" style="34" bestFit="1" customWidth="1"/>
    <col min="110" max="112" width="10.5" style="34" bestFit="1" customWidth="1"/>
    <col min="113" max="113" width="4.375" style="34" bestFit="1" customWidth="1"/>
    <col min="114" max="116" width="4" style="34" bestFit="1" customWidth="1"/>
    <col min="117" max="119" width="10.5" style="34" bestFit="1" customWidth="1"/>
    <col min="120" max="16384" width="9" style="34"/>
  </cols>
  <sheetData>
    <row r="1" spans="1:119">
      <c r="A1" s="34" t="s">
        <v>48</v>
      </c>
      <c r="B1" s="34" t="s">
        <v>49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  <c r="AC1" s="34" t="s">
        <v>76</v>
      </c>
      <c r="AD1" s="34" t="s">
        <v>77</v>
      </c>
      <c r="AE1" s="34" t="s">
        <v>78</v>
      </c>
      <c r="AF1" s="34" t="s">
        <v>79</v>
      </c>
      <c r="AG1" s="34" t="s">
        <v>80</v>
      </c>
      <c r="AH1" s="34" t="s">
        <v>81</v>
      </c>
      <c r="AI1" s="34" t="s">
        <v>82</v>
      </c>
      <c r="AJ1" s="34" t="s">
        <v>83</v>
      </c>
      <c r="AK1" s="34" t="s">
        <v>84</v>
      </c>
      <c r="AL1" s="34" t="s">
        <v>85</v>
      </c>
      <c r="AM1" s="35" t="s">
        <v>86</v>
      </c>
      <c r="AN1" s="35" t="s">
        <v>87</v>
      </c>
      <c r="AO1" s="35" t="s">
        <v>88</v>
      </c>
      <c r="AP1" s="35" t="s">
        <v>89</v>
      </c>
      <c r="AQ1" s="35" t="s">
        <v>90</v>
      </c>
      <c r="AR1" s="35" t="s">
        <v>91</v>
      </c>
      <c r="AS1" s="35" t="s">
        <v>92</v>
      </c>
      <c r="AT1" s="34" t="s">
        <v>93</v>
      </c>
      <c r="AU1" s="34" t="s">
        <v>94</v>
      </c>
      <c r="AV1" s="34" t="s">
        <v>95</v>
      </c>
      <c r="AW1" s="34" t="s">
        <v>96</v>
      </c>
      <c r="AX1" s="34" t="s">
        <v>97</v>
      </c>
      <c r="AY1" s="34" t="s">
        <v>98</v>
      </c>
      <c r="AZ1" s="34" t="s">
        <v>99</v>
      </c>
      <c r="BA1" s="34" t="s">
        <v>100</v>
      </c>
      <c r="BB1" s="34" t="s">
        <v>101</v>
      </c>
      <c r="BC1" s="34" t="s">
        <v>102</v>
      </c>
      <c r="BD1" s="34" t="s">
        <v>103</v>
      </c>
      <c r="BE1" s="34" t="s">
        <v>104</v>
      </c>
      <c r="BF1" s="34" t="s">
        <v>105</v>
      </c>
      <c r="BG1" s="34" t="s">
        <v>106</v>
      </c>
      <c r="BH1" s="34" t="s">
        <v>107</v>
      </c>
      <c r="BI1" s="34" t="s">
        <v>108</v>
      </c>
      <c r="BJ1" s="34" t="s">
        <v>109</v>
      </c>
      <c r="BK1" s="34" t="s">
        <v>110</v>
      </c>
      <c r="BL1" s="34" t="s">
        <v>111</v>
      </c>
      <c r="BM1" s="34" t="s">
        <v>112</v>
      </c>
      <c r="BN1" s="34" t="s">
        <v>113</v>
      </c>
      <c r="BO1" s="36" t="s">
        <v>114</v>
      </c>
      <c r="BP1" s="34" t="s">
        <v>115</v>
      </c>
      <c r="BQ1" s="34" t="s">
        <v>116</v>
      </c>
      <c r="BR1" s="34" t="s">
        <v>117</v>
      </c>
      <c r="BS1" s="34" t="s">
        <v>118</v>
      </c>
      <c r="BT1" s="34" t="s">
        <v>119</v>
      </c>
      <c r="BU1" s="34" t="s">
        <v>120</v>
      </c>
      <c r="BV1" s="34" t="s">
        <v>121</v>
      </c>
      <c r="BW1" s="34" t="s">
        <v>122</v>
      </c>
      <c r="BX1" s="34" t="s">
        <v>123</v>
      </c>
      <c r="BY1" s="34" t="s">
        <v>124</v>
      </c>
      <c r="BZ1" s="34" t="s">
        <v>125</v>
      </c>
      <c r="CA1" s="34" t="s">
        <v>126</v>
      </c>
      <c r="CB1" s="34" t="s">
        <v>127</v>
      </c>
      <c r="CC1" s="34" t="s">
        <v>128</v>
      </c>
      <c r="CD1" s="34" t="s">
        <v>129</v>
      </c>
      <c r="CE1" s="34" t="s">
        <v>130</v>
      </c>
      <c r="CF1" s="34" t="s">
        <v>131</v>
      </c>
      <c r="CG1" s="34" t="s">
        <v>132</v>
      </c>
      <c r="CH1" s="34" t="s">
        <v>133</v>
      </c>
      <c r="CI1" s="34" t="s">
        <v>134</v>
      </c>
      <c r="CJ1" s="34" t="s">
        <v>135</v>
      </c>
      <c r="CK1" s="34" t="s">
        <v>136</v>
      </c>
      <c r="CL1" s="34" t="s">
        <v>137</v>
      </c>
      <c r="CM1" s="34" t="s">
        <v>138</v>
      </c>
      <c r="CN1" s="34" t="s">
        <v>139</v>
      </c>
      <c r="CO1" s="34" t="s">
        <v>140</v>
      </c>
      <c r="CP1" s="34" t="s">
        <v>141</v>
      </c>
      <c r="CQ1" s="34" t="s">
        <v>142</v>
      </c>
      <c r="CR1" s="34" t="s">
        <v>143</v>
      </c>
      <c r="CS1" s="34" t="s">
        <v>144</v>
      </c>
      <c r="CT1" s="34" t="s">
        <v>145</v>
      </c>
      <c r="CU1" s="34" t="s">
        <v>146</v>
      </c>
      <c r="CV1" s="34" t="s">
        <v>147</v>
      </c>
      <c r="CW1" s="34" t="s">
        <v>148</v>
      </c>
      <c r="CX1" s="34" t="s">
        <v>149</v>
      </c>
      <c r="CY1" s="34" t="s">
        <v>150</v>
      </c>
      <c r="CZ1" s="34" t="s">
        <v>151</v>
      </c>
      <c r="DA1" s="34" t="s">
        <v>152</v>
      </c>
      <c r="DB1" s="34" t="s">
        <v>153</v>
      </c>
      <c r="DC1" s="34" t="s">
        <v>154</v>
      </c>
      <c r="DD1" s="34" t="s">
        <v>155</v>
      </c>
      <c r="DE1" s="34" t="s">
        <v>156</v>
      </c>
      <c r="DF1" s="34" t="s">
        <v>157</v>
      </c>
      <c r="DG1" s="34" t="s">
        <v>158</v>
      </c>
      <c r="DH1" s="34" t="s">
        <v>159</v>
      </c>
      <c r="DI1" s="34" t="s">
        <v>160</v>
      </c>
      <c r="DJ1" s="34" t="s">
        <v>161</v>
      </c>
      <c r="DK1" s="34" t="s">
        <v>162</v>
      </c>
      <c r="DL1" s="34" t="s">
        <v>163</v>
      </c>
      <c r="DM1" s="34" t="s">
        <v>164</v>
      </c>
      <c r="DN1" s="34" t="s">
        <v>165</v>
      </c>
      <c r="DO1" s="34" t="s">
        <v>166</v>
      </c>
    </row>
    <row r="2" spans="1:119">
      <c r="A2" s="34" t="s">
        <v>167</v>
      </c>
      <c r="B2" s="34" t="s">
        <v>168</v>
      </c>
      <c r="C2" s="34">
        <v>0</v>
      </c>
      <c r="D2" s="34">
        <v>79</v>
      </c>
      <c r="E2" s="34">
        <v>6</v>
      </c>
      <c r="F2" s="34">
        <v>310</v>
      </c>
      <c r="G2" s="34">
        <v>0</v>
      </c>
      <c r="H2" s="34">
        <v>0</v>
      </c>
      <c r="I2" s="34">
        <v>67</v>
      </c>
      <c r="J2" s="34">
        <v>60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4">
        <v>0</v>
      </c>
      <c r="AI2" s="34">
        <v>42</v>
      </c>
      <c r="AJ2" s="34">
        <v>0</v>
      </c>
      <c r="AK2" s="34">
        <v>15</v>
      </c>
      <c r="AL2" s="34">
        <v>0</v>
      </c>
      <c r="AM2" s="34">
        <v>19</v>
      </c>
      <c r="AN2" s="34">
        <v>0</v>
      </c>
      <c r="AO2" s="34">
        <v>12</v>
      </c>
      <c r="AP2" s="34">
        <v>0</v>
      </c>
      <c r="AQ2" s="34">
        <v>0</v>
      </c>
      <c r="AR2" s="34">
        <v>0</v>
      </c>
      <c r="AS2" s="34">
        <v>12</v>
      </c>
      <c r="AT2" s="34">
        <v>5</v>
      </c>
      <c r="AU2" s="34">
        <v>0</v>
      </c>
      <c r="AV2" s="34">
        <v>4</v>
      </c>
      <c r="AW2" s="34">
        <v>0</v>
      </c>
      <c r="AX2" s="34">
        <v>0</v>
      </c>
      <c r="AY2" s="34">
        <v>0</v>
      </c>
      <c r="AZ2" s="34">
        <v>3</v>
      </c>
      <c r="BA2" s="34">
        <v>3</v>
      </c>
      <c r="BB2" s="34">
        <v>0</v>
      </c>
      <c r="BC2" s="34">
        <v>1</v>
      </c>
      <c r="BD2" s="34">
        <v>0</v>
      </c>
      <c r="BE2" s="34">
        <v>0</v>
      </c>
      <c r="BF2" s="34">
        <v>0</v>
      </c>
      <c r="BG2" s="34">
        <v>3</v>
      </c>
      <c r="BH2" s="34">
        <v>0</v>
      </c>
      <c r="BI2" s="34">
        <v>0</v>
      </c>
      <c r="BJ2" s="34">
        <v>0</v>
      </c>
      <c r="BK2" s="34">
        <v>0</v>
      </c>
      <c r="BL2" s="34">
        <v>0</v>
      </c>
      <c r="BM2" s="34">
        <v>0</v>
      </c>
      <c r="BN2" s="34">
        <v>0</v>
      </c>
      <c r="BO2" s="34">
        <v>0</v>
      </c>
      <c r="BP2" s="34">
        <v>0</v>
      </c>
      <c r="BQ2" s="34">
        <v>0</v>
      </c>
      <c r="BR2" s="34">
        <v>0</v>
      </c>
      <c r="BS2" s="34">
        <v>0</v>
      </c>
      <c r="BT2" s="34">
        <v>0</v>
      </c>
      <c r="BU2" s="34">
        <v>0</v>
      </c>
      <c r="BV2" s="34">
        <v>0</v>
      </c>
      <c r="BW2" s="34">
        <v>0</v>
      </c>
      <c r="BX2" s="34">
        <v>0</v>
      </c>
      <c r="BY2" s="34">
        <v>0</v>
      </c>
      <c r="BZ2" s="34">
        <v>0</v>
      </c>
      <c r="CA2" s="34">
        <v>0</v>
      </c>
      <c r="CB2" s="34">
        <v>0</v>
      </c>
      <c r="CC2" s="34">
        <v>0</v>
      </c>
      <c r="CD2" s="34">
        <v>0</v>
      </c>
      <c r="CE2" s="34">
        <v>0</v>
      </c>
      <c r="CF2" s="34">
        <v>0</v>
      </c>
      <c r="CG2" s="34">
        <v>0</v>
      </c>
      <c r="CH2" s="34">
        <v>0</v>
      </c>
      <c r="CI2" s="34">
        <v>0</v>
      </c>
      <c r="CJ2" s="34">
        <v>0</v>
      </c>
      <c r="CK2" s="34">
        <v>0</v>
      </c>
      <c r="CL2" s="34">
        <v>0</v>
      </c>
      <c r="CM2" s="34">
        <v>0</v>
      </c>
      <c r="CN2" s="34">
        <v>0</v>
      </c>
      <c r="CO2" s="34">
        <v>0</v>
      </c>
      <c r="CP2" s="34">
        <v>0</v>
      </c>
      <c r="CQ2" s="34">
        <v>0</v>
      </c>
      <c r="CR2" s="34">
        <v>0</v>
      </c>
      <c r="CS2" s="34">
        <v>8</v>
      </c>
      <c r="CT2" s="34">
        <v>5</v>
      </c>
      <c r="CU2" s="34">
        <v>2</v>
      </c>
      <c r="CV2" s="34">
        <v>1</v>
      </c>
      <c r="CW2" s="34">
        <f>CS2+CU2</f>
        <v>10</v>
      </c>
      <c r="CX2" s="34">
        <f>CT2+CV2</f>
        <v>6</v>
      </c>
      <c r="CY2" s="34">
        <v>289</v>
      </c>
      <c r="CZ2" s="34">
        <v>107</v>
      </c>
      <c r="DA2" s="34" t="s">
        <v>169</v>
      </c>
      <c r="DB2" s="34">
        <v>110</v>
      </c>
      <c r="DC2" s="34">
        <v>93</v>
      </c>
      <c r="DD2" s="34">
        <v>84</v>
      </c>
      <c r="DE2" s="34">
        <v>55</v>
      </c>
      <c r="DF2" s="34">
        <v>0.90322580645161288</v>
      </c>
      <c r="DG2" s="34">
        <v>0.59139784946236562</v>
      </c>
      <c r="DH2" s="34">
        <v>0.65476190476190477</v>
      </c>
      <c r="DI2" s="34">
        <v>132</v>
      </c>
      <c r="DJ2" s="34">
        <v>119</v>
      </c>
      <c r="DK2" s="34">
        <v>105</v>
      </c>
      <c r="DL2" s="34">
        <v>72</v>
      </c>
      <c r="DM2" s="34">
        <v>0.88235294117647056</v>
      </c>
      <c r="DN2" s="34">
        <v>0.60504201680672265</v>
      </c>
      <c r="DO2" s="34">
        <v>0.68571428571428572</v>
      </c>
    </row>
    <row r="3" spans="1:119">
      <c r="A3" s="34" t="s">
        <v>170</v>
      </c>
      <c r="B3" s="34" t="s">
        <v>171</v>
      </c>
      <c r="C3" s="34">
        <v>406</v>
      </c>
      <c r="D3" s="34">
        <v>859</v>
      </c>
      <c r="E3" s="34">
        <v>1069</v>
      </c>
      <c r="F3" s="34">
        <v>0</v>
      </c>
      <c r="G3" s="34">
        <v>135</v>
      </c>
      <c r="H3" s="34">
        <v>126</v>
      </c>
      <c r="I3" s="34">
        <v>372</v>
      </c>
      <c r="J3" s="34">
        <v>347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4">
        <v>0</v>
      </c>
      <c r="Y3" s="34">
        <v>0</v>
      </c>
      <c r="Z3" s="34">
        <v>0</v>
      </c>
      <c r="AA3" s="34">
        <v>0</v>
      </c>
      <c r="AB3" s="34">
        <v>0</v>
      </c>
      <c r="AC3" s="34">
        <v>0</v>
      </c>
      <c r="AD3" s="34">
        <v>0</v>
      </c>
      <c r="AE3" s="34">
        <v>0</v>
      </c>
      <c r="AF3" s="34">
        <v>0</v>
      </c>
      <c r="AG3" s="34">
        <v>0</v>
      </c>
      <c r="AH3" s="34">
        <v>0</v>
      </c>
      <c r="AI3" s="34">
        <v>0</v>
      </c>
      <c r="AJ3" s="34">
        <v>0</v>
      </c>
      <c r="AK3" s="34">
        <v>0</v>
      </c>
      <c r="AL3" s="34">
        <v>0</v>
      </c>
      <c r="AM3" s="34">
        <v>0</v>
      </c>
      <c r="AN3" s="34">
        <v>0</v>
      </c>
      <c r="AO3" s="34">
        <v>0</v>
      </c>
      <c r="AP3" s="34">
        <v>0</v>
      </c>
      <c r="AQ3" s="34">
        <v>0</v>
      </c>
      <c r="AR3" s="34">
        <v>0</v>
      </c>
      <c r="AS3" s="34">
        <v>0</v>
      </c>
      <c r="AT3" s="34">
        <v>0</v>
      </c>
      <c r="AU3" s="34">
        <v>0</v>
      </c>
      <c r="AV3" s="34">
        <v>0</v>
      </c>
      <c r="AW3" s="34">
        <v>0</v>
      </c>
      <c r="AX3" s="34">
        <v>0</v>
      </c>
      <c r="AY3" s="34">
        <v>0</v>
      </c>
      <c r="AZ3" s="34">
        <v>0</v>
      </c>
      <c r="BA3" s="34">
        <v>0</v>
      </c>
      <c r="BB3" s="34">
        <v>0</v>
      </c>
      <c r="BC3" s="34">
        <v>0</v>
      </c>
      <c r="BD3" s="34">
        <v>0</v>
      </c>
      <c r="BE3" s="34">
        <v>0</v>
      </c>
      <c r="BF3" s="34">
        <v>0</v>
      </c>
      <c r="BG3" s="34">
        <v>0</v>
      </c>
      <c r="BH3" s="34">
        <v>0</v>
      </c>
      <c r="BI3" s="34">
        <v>0</v>
      </c>
      <c r="BJ3" s="34">
        <v>0</v>
      </c>
      <c r="BK3" s="34">
        <v>0</v>
      </c>
      <c r="BL3" s="34">
        <v>0</v>
      </c>
      <c r="BM3" s="34">
        <v>0</v>
      </c>
      <c r="BN3" s="34">
        <v>0</v>
      </c>
      <c r="BO3" s="34">
        <v>0</v>
      </c>
      <c r="BP3" s="34">
        <v>0</v>
      </c>
      <c r="BQ3" s="34">
        <v>0</v>
      </c>
      <c r="BR3" s="34">
        <v>0</v>
      </c>
      <c r="BS3" s="34">
        <v>0</v>
      </c>
      <c r="BT3" s="34">
        <v>0</v>
      </c>
      <c r="BU3" s="34">
        <v>0</v>
      </c>
      <c r="BV3" s="34">
        <v>0</v>
      </c>
      <c r="BW3" s="34">
        <v>0</v>
      </c>
      <c r="BX3" s="34">
        <v>0</v>
      </c>
      <c r="BY3" s="34">
        <v>0</v>
      </c>
      <c r="BZ3" s="34">
        <v>0</v>
      </c>
      <c r="CA3" s="34">
        <v>0</v>
      </c>
      <c r="CB3" s="34">
        <v>0</v>
      </c>
      <c r="CC3" s="34">
        <v>0</v>
      </c>
      <c r="CD3" s="34">
        <v>0</v>
      </c>
      <c r="CE3" s="34">
        <v>0</v>
      </c>
      <c r="CF3" s="34">
        <v>0</v>
      </c>
      <c r="CG3" s="34">
        <v>0</v>
      </c>
      <c r="CH3" s="34">
        <v>0</v>
      </c>
      <c r="CI3" s="34">
        <v>0</v>
      </c>
      <c r="CJ3" s="34">
        <v>0</v>
      </c>
      <c r="CK3" s="34">
        <v>0</v>
      </c>
      <c r="CL3" s="34">
        <v>0</v>
      </c>
      <c r="CM3" s="34">
        <v>0</v>
      </c>
      <c r="CN3" s="34">
        <v>0</v>
      </c>
      <c r="CO3" s="34">
        <v>0</v>
      </c>
      <c r="CP3" s="34">
        <v>0</v>
      </c>
      <c r="CQ3" s="34">
        <v>0</v>
      </c>
      <c r="CR3" s="34">
        <v>0</v>
      </c>
      <c r="CS3" s="34">
        <v>859</v>
      </c>
      <c r="CT3" s="34">
        <v>472</v>
      </c>
      <c r="CU3" s="34">
        <v>1069</v>
      </c>
      <c r="CV3" s="34">
        <v>684</v>
      </c>
      <c r="CW3" s="34">
        <f t="shared" ref="CW3:CX30" si="0">CS3+CU3</f>
        <v>1928</v>
      </c>
      <c r="CX3" s="34">
        <f t="shared" si="0"/>
        <v>1156</v>
      </c>
      <c r="CY3" s="34">
        <v>0</v>
      </c>
      <c r="CZ3" s="34">
        <v>0</v>
      </c>
      <c r="DA3" s="34" t="s">
        <v>169</v>
      </c>
      <c r="DB3" s="34">
        <v>1103</v>
      </c>
      <c r="DC3" s="34">
        <v>733</v>
      </c>
      <c r="DD3" s="34">
        <v>599</v>
      </c>
      <c r="DE3" s="34">
        <v>394</v>
      </c>
      <c r="DF3" s="34">
        <v>0.81718963165075031</v>
      </c>
      <c r="DG3" s="34">
        <v>0.53751705320600274</v>
      </c>
      <c r="DH3" s="34">
        <v>0.65776293823038401</v>
      </c>
      <c r="DI3" s="34">
        <v>1368</v>
      </c>
      <c r="DJ3" s="34">
        <v>996</v>
      </c>
      <c r="DK3" s="34">
        <v>829</v>
      </c>
      <c r="DL3" s="34">
        <v>641</v>
      </c>
      <c r="DM3" s="34">
        <v>0.83232931726907633</v>
      </c>
      <c r="DN3" s="34">
        <v>0.64357429718875503</v>
      </c>
      <c r="DO3" s="34">
        <v>0.77322074788902295</v>
      </c>
    </row>
    <row r="4" spans="1:119">
      <c r="A4" s="34" t="s">
        <v>172</v>
      </c>
      <c r="B4" s="34" t="s">
        <v>173</v>
      </c>
      <c r="C4" s="34">
        <v>0</v>
      </c>
      <c r="D4" s="34">
        <v>0</v>
      </c>
      <c r="E4" s="34">
        <v>0</v>
      </c>
      <c r="F4" s="34">
        <v>0</v>
      </c>
      <c r="G4" s="34">
        <v>37</v>
      </c>
      <c r="H4" s="34">
        <v>33</v>
      </c>
      <c r="I4" s="34">
        <v>63</v>
      </c>
      <c r="J4" s="34">
        <v>57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0</v>
      </c>
      <c r="AQ4" s="34">
        <v>0</v>
      </c>
      <c r="AR4" s="34">
        <v>0</v>
      </c>
      <c r="AS4" s="34">
        <v>0</v>
      </c>
      <c r="AT4" s="34">
        <v>0</v>
      </c>
      <c r="AU4" s="34">
        <v>0</v>
      </c>
      <c r="AV4" s="34">
        <v>0</v>
      </c>
      <c r="AW4" s="34">
        <v>0</v>
      </c>
      <c r="AX4" s="34">
        <v>0</v>
      </c>
      <c r="AY4" s="34">
        <v>0</v>
      </c>
      <c r="AZ4" s="34">
        <v>0</v>
      </c>
      <c r="BA4" s="34">
        <v>0</v>
      </c>
      <c r="BB4" s="34">
        <v>0</v>
      </c>
      <c r="BC4" s="34">
        <v>0</v>
      </c>
      <c r="BD4" s="34">
        <v>0</v>
      </c>
      <c r="BE4" s="34">
        <v>0</v>
      </c>
      <c r="BF4" s="34">
        <v>0</v>
      </c>
      <c r="BG4" s="34">
        <v>0</v>
      </c>
      <c r="BH4" s="34">
        <v>0</v>
      </c>
      <c r="BI4" s="34">
        <v>0</v>
      </c>
      <c r="BJ4" s="34">
        <v>0</v>
      </c>
      <c r="BK4" s="34">
        <v>0</v>
      </c>
      <c r="BL4" s="34">
        <v>0</v>
      </c>
      <c r="BM4" s="34">
        <v>0</v>
      </c>
      <c r="BN4" s="34">
        <v>0</v>
      </c>
      <c r="BO4" s="34">
        <v>0</v>
      </c>
      <c r="BP4" s="34">
        <v>0</v>
      </c>
      <c r="BQ4" s="34">
        <v>0</v>
      </c>
      <c r="BR4" s="34">
        <v>0</v>
      </c>
      <c r="BS4" s="34">
        <v>0</v>
      </c>
      <c r="BT4" s="34">
        <v>0</v>
      </c>
      <c r="BU4" s="34">
        <v>0</v>
      </c>
      <c r="BV4" s="34">
        <v>0</v>
      </c>
      <c r="BW4" s="34">
        <v>0</v>
      </c>
      <c r="BX4" s="34">
        <v>0</v>
      </c>
      <c r="BY4" s="34">
        <v>0</v>
      </c>
      <c r="BZ4" s="34">
        <v>0</v>
      </c>
      <c r="CA4" s="34">
        <v>0</v>
      </c>
      <c r="CB4" s="34">
        <v>0</v>
      </c>
      <c r="CC4" s="34">
        <v>0</v>
      </c>
      <c r="CD4" s="34">
        <v>0</v>
      </c>
      <c r="CE4" s="34">
        <v>0</v>
      </c>
      <c r="CF4" s="34">
        <v>0</v>
      </c>
      <c r="CG4" s="34">
        <v>0</v>
      </c>
      <c r="CH4" s="34">
        <v>0</v>
      </c>
      <c r="CI4" s="34">
        <v>0</v>
      </c>
      <c r="CJ4" s="34">
        <v>0</v>
      </c>
      <c r="CK4" s="34">
        <v>0</v>
      </c>
      <c r="CL4" s="34">
        <v>0</v>
      </c>
      <c r="CM4" s="34">
        <v>0</v>
      </c>
      <c r="CN4" s="34">
        <v>0</v>
      </c>
      <c r="CO4" s="34">
        <v>0</v>
      </c>
      <c r="CP4" s="34">
        <v>0</v>
      </c>
      <c r="CQ4" s="34">
        <v>0</v>
      </c>
      <c r="CR4" s="34">
        <v>0</v>
      </c>
      <c r="CS4" s="34">
        <v>0</v>
      </c>
      <c r="CT4" s="34">
        <v>0</v>
      </c>
      <c r="CU4" s="34">
        <v>87</v>
      </c>
      <c r="CV4" s="34">
        <v>86</v>
      </c>
      <c r="CW4" s="34">
        <f t="shared" si="0"/>
        <v>87</v>
      </c>
      <c r="CX4" s="34">
        <f t="shared" si="0"/>
        <v>86</v>
      </c>
      <c r="CY4" s="34">
        <v>0</v>
      </c>
      <c r="CZ4" s="34">
        <v>0</v>
      </c>
      <c r="DA4" s="34" t="s">
        <v>169</v>
      </c>
      <c r="DB4" s="34">
        <v>541</v>
      </c>
      <c r="DC4" s="34">
        <v>443</v>
      </c>
      <c r="DD4" s="34">
        <v>391</v>
      </c>
      <c r="DE4" s="34">
        <v>278</v>
      </c>
      <c r="DF4" s="34">
        <v>0.88261851015801351</v>
      </c>
      <c r="DG4" s="34">
        <v>0.6275395033860045</v>
      </c>
      <c r="DH4" s="34">
        <v>0.71099744245524299</v>
      </c>
      <c r="DI4" s="34">
        <v>603</v>
      </c>
      <c r="DJ4" s="34">
        <v>508</v>
      </c>
      <c r="DK4" s="34">
        <v>459</v>
      </c>
      <c r="DL4" s="34">
        <v>393</v>
      </c>
      <c r="DM4" s="34">
        <v>0.90354330708661412</v>
      </c>
      <c r="DN4" s="34">
        <v>0.77362204724409445</v>
      </c>
      <c r="DO4" s="34">
        <v>0.85620915032679734</v>
      </c>
    </row>
    <row r="5" spans="1:119">
      <c r="A5" s="34" t="s">
        <v>174</v>
      </c>
      <c r="B5" s="34" t="s">
        <v>175</v>
      </c>
      <c r="C5" s="34">
        <v>60</v>
      </c>
      <c r="D5" s="34">
        <v>61</v>
      </c>
      <c r="E5" s="34">
        <v>417</v>
      </c>
      <c r="F5" s="34">
        <v>0</v>
      </c>
      <c r="G5" s="34">
        <v>132</v>
      </c>
      <c r="H5" s="34">
        <v>122</v>
      </c>
      <c r="I5" s="34">
        <v>0</v>
      </c>
      <c r="J5" s="34">
        <v>0</v>
      </c>
      <c r="K5" s="34">
        <v>67</v>
      </c>
      <c r="L5" s="34">
        <v>64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4">
        <v>0</v>
      </c>
      <c r="AV5" s="34">
        <v>0</v>
      </c>
      <c r="AW5" s="34">
        <v>0</v>
      </c>
      <c r="AX5" s="34">
        <v>0</v>
      </c>
      <c r="AY5" s="34">
        <v>0</v>
      </c>
      <c r="AZ5" s="34">
        <v>0</v>
      </c>
      <c r="BA5" s="34">
        <v>0</v>
      </c>
      <c r="BB5" s="34">
        <v>0</v>
      </c>
      <c r="BC5" s="34">
        <v>0</v>
      </c>
      <c r="BD5" s="34">
        <v>0</v>
      </c>
      <c r="BE5" s="34">
        <v>0</v>
      </c>
      <c r="BF5" s="34">
        <v>0</v>
      </c>
      <c r="BG5" s="34">
        <v>0</v>
      </c>
      <c r="BH5" s="34">
        <v>0</v>
      </c>
      <c r="BI5" s="34">
        <v>0</v>
      </c>
      <c r="BJ5" s="34">
        <v>0</v>
      </c>
      <c r="BK5" s="34">
        <v>0</v>
      </c>
      <c r="BL5" s="34">
        <v>0</v>
      </c>
      <c r="BM5" s="34">
        <v>0</v>
      </c>
      <c r="BN5" s="34">
        <v>0</v>
      </c>
      <c r="BO5" s="34">
        <v>0</v>
      </c>
      <c r="BP5" s="34">
        <v>0</v>
      </c>
      <c r="BQ5" s="34">
        <v>0</v>
      </c>
      <c r="BR5" s="34">
        <v>0</v>
      </c>
      <c r="BS5" s="34">
        <v>0</v>
      </c>
      <c r="BT5" s="34">
        <v>0</v>
      </c>
      <c r="BU5" s="34">
        <v>0</v>
      </c>
      <c r="BV5" s="34">
        <v>0</v>
      </c>
      <c r="BW5" s="34">
        <v>0</v>
      </c>
      <c r="BX5" s="34">
        <v>0</v>
      </c>
      <c r="BY5" s="34">
        <v>0</v>
      </c>
      <c r="BZ5" s="34">
        <v>0</v>
      </c>
      <c r="CA5" s="34">
        <v>0</v>
      </c>
      <c r="CB5" s="34">
        <v>0</v>
      </c>
      <c r="CC5" s="34">
        <v>0</v>
      </c>
      <c r="CD5" s="34">
        <v>0</v>
      </c>
      <c r="CE5" s="34">
        <v>0</v>
      </c>
      <c r="CF5" s="34">
        <v>0</v>
      </c>
      <c r="CG5" s="34">
        <v>0</v>
      </c>
      <c r="CH5" s="34">
        <v>0</v>
      </c>
      <c r="CI5" s="34">
        <v>0</v>
      </c>
      <c r="CJ5" s="34">
        <v>0</v>
      </c>
      <c r="CK5" s="34">
        <v>0</v>
      </c>
      <c r="CL5" s="34">
        <v>0</v>
      </c>
      <c r="CM5" s="34">
        <v>0</v>
      </c>
      <c r="CN5" s="34">
        <v>0</v>
      </c>
      <c r="CO5" s="34">
        <v>0</v>
      </c>
      <c r="CP5" s="34">
        <v>0</v>
      </c>
      <c r="CQ5" s="34">
        <v>0</v>
      </c>
      <c r="CR5" s="34">
        <v>0</v>
      </c>
      <c r="CS5" s="34">
        <v>61</v>
      </c>
      <c r="CT5" s="34">
        <v>39</v>
      </c>
      <c r="CU5" s="34">
        <v>471</v>
      </c>
      <c r="CV5" s="34">
        <v>325</v>
      </c>
      <c r="CW5" s="34">
        <f t="shared" si="0"/>
        <v>532</v>
      </c>
      <c r="CX5" s="34">
        <f t="shared" si="0"/>
        <v>364</v>
      </c>
      <c r="CY5" s="34">
        <v>0</v>
      </c>
      <c r="CZ5" s="34">
        <v>0</v>
      </c>
      <c r="DA5" s="34" t="s">
        <v>169</v>
      </c>
      <c r="DB5" s="34">
        <v>208</v>
      </c>
      <c r="DC5" s="34">
        <v>179</v>
      </c>
      <c r="DD5" s="34">
        <v>153</v>
      </c>
      <c r="DE5" s="34">
        <v>124</v>
      </c>
      <c r="DF5" s="34">
        <v>0.85474860335195535</v>
      </c>
      <c r="DG5" s="34">
        <v>0.69273743016759781</v>
      </c>
      <c r="DH5" s="34">
        <v>0.81045751633986929</v>
      </c>
      <c r="DI5" s="34">
        <v>142</v>
      </c>
      <c r="DJ5" s="34">
        <v>118</v>
      </c>
      <c r="DK5" s="34">
        <v>98</v>
      </c>
      <c r="DL5" s="34">
        <v>84</v>
      </c>
      <c r="DM5" s="34">
        <v>0.83050847457627119</v>
      </c>
      <c r="DN5" s="34">
        <v>0.71186440677966101</v>
      </c>
      <c r="DO5" s="34">
        <v>0.8571428571428571</v>
      </c>
    </row>
    <row r="6" spans="1:119">
      <c r="A6" s="34" t="s">
        <v>176</v>
      </c>
      <c r="B6" s="34" t="s">
        <v>177</v>
      </c>
      <c r="C6" s="34">
        <v>146</v>
      </c>
      <c r="D6" s="34">
        <v>353</v>
      </c>
      <c r="E6" s="34">
        <v>415</v>
      </c>
      <c r="F6" s="34">
        <v>0</v>
      </c>
      <c r="G6" s="34">
        <v>77</v>
      </c>
      <c r="H6" s="34">
        <v>74</v>
      </c>
      <c r="I6" s="34">
        <v>116</v>
      </c>
      <c r="J6" s="34">
        <v>101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0</v>
      </c>
      <c r="AT6" s="34">
        <v>0</v>
      </c>
      <c r="AU6" s="34">
        <v>0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0</v>
      </c>
      <c r="BC6" s="34">
        <v>0</v>
      </c>
      <c r="BD6" s="34">
        <v>0</v>
      </c>
      <c r="BE6" s="34">
        <v>0</v>
      </c>
      <c r="BF6" s="34">
        <v>0</v>
      </c>
      <c r="BG6" s="34">
        <v>0</v>
      </c>
      <c r="BH6" s="34">
        <v>0</v>
      </c>
      <c r="BI6" s="34">
        <v>0</v>
      </c>
      <c r="BJ6" s="34">
        <v>0</v>
      </c>
      <c r="BK6" s="34">
        <v>0</v>
      </c>
      <c r="BL6" s="34">
        <v>0</v>
      </c>
      <c r="BM6" s="34">
        <v>0</v>
      </c>
      <c r="BN6" s="34">
        <v>0</v>
      </c>
      <c r="BO6" s="34">
        <v>0</v>
      </c>
      <c r="BP6" s="34">
        <v>0</v>
      </c>
      <c r="BQ6" s="34">
        <v>0</v>
      </c>
      <c r="BR6" s="34">
        <v>0</v>
      </c>
      <c r="BS6" s="34">
        <v>0</v>
      </c>
      <c r="BT6" s="34">
        <v>0</v>
      </c>
      <c r="BU6" s="34">
        <v>0</v>
      </c>
      <c r="BV6" s="34">
        <v>0</v>
      </c>
      <c r="BW6" s="34">
        <v>0</v>
      </c>
      <c r="BX6" s="34">
        <v>0</v>
      </c>
      <c r="BY6" s="34">
        <v>0</v>
      </c>
      <c r="BZ6" s="34">
        <v>0</v>
      </c>
      <c r="CA6" s="34">
        <v>0</v>
      </c>
      <c r="CB6" s="34">
        <v>0</v>
      </c>
      <c r="CC6" s="34">
        <v>0</v>
      </c>
      <c r="CD6" s="34">
        <v>0</v>
      </c>
      <c r="CE6" s="34">
        <v>0</v>
      </c>
      <c r="CF6" s="34">
        <v>0</v>
      </c>
      <c r="CG6" s="34">
        <v>0</v>
      </c>
      <c r="CH6" s="34">
        <v>0</v>
      </c>
      <c r="CI6" s="34">
        <v>0</v>
      </c>
      <c r="CJ6" s="34">
        <v>0</v>
      </c>
      <c r="CK6" s="34">
        <v>0</v>
      </c>
      <c r="CL6" s="34">
        <v>0</v>
      </c>
      <c r="CM6" s="34">
        <v>0</v>
      </c>
      <c r="CN6" s="34">
        <v>0</v>
      </c>
      <c r="CO6" s="34">
        <v>0</v>
      </c>
      <c r="CP6" s="34">
        <v>0</v>
      </c>
      <c r="CQ6" s="34">
        <v>0</v>
      </c>
      <c r="CR6" s="34">
        <v>0</v>
      </c>
      <c r="CS6" s="34">
        <v>0</v>
      </c>
      <c r="CT6" s="34">
        <v>0</v>
      </c>
      <c r="CU6" s="34">
        <v>348</v>
      </c>
      <c r="CV6" s="34">
        <v>258</v>
      </c>
      <c r="CW6" s="34">
        <f t="shared" si="0"/>
        <v>348</v>
      </c>
      <c r="CX6" s="34">
        <f t="shared" si="0"/>
        <v>258</v>
      </c>
      <c r="CY6" s="34">
        <v>0</v>
      </c>
      <c r="CZ6" s="34">
        <v>0</v>
      </c>
      <c r="DA6" s="34" t="s">
        <v>169</v>
      </c>
      <c r="DB6" s="34">
        <v>458</v>
      </c>
      <c r="DC6" s="34">
        <v>262</v>
      </c>
      <c r="DD6" s="34">
        <v>241</v>
      </c>
      <c r="DE6" s="34">
        <v>177</v>
      </c>
      <c r="DF6" s="34">
        <v>0.91984732824427484</v>
      </c>
      <c r="DG6" s="34">
        <v>0.67557251908396942</v>
      </c>
      <c r="DH6" s="34">
        <v>0.73443983402489632</v>
      </c>
      <c r="DI6" s="34">
        <v>257</v>
      </c>
      <c r="DJ6" s="34">
        <v>226</v>
      </c>
      <c r="DK6" s="34">
        <v>211</v>
      </c>
      <c r="DL6" s="34">
        <v>162</v>
      </c>
      <c r="DM6" s="34">
        <v>0.9336283185840708</v>
      </c>
      <c r="DN6" s="34">
        <v>0.7168141592920354</v>
      </c>
      <c r="DO6" s="34">
        <v>0.76777251184834128</v>
      </c>
    </row>
    <row r="7" spans="1:119">
      <c r="A7" s="34" t="s">
        <v>178</v>
      </c>
      <c r="B7" s="34" t="s">
        <v>179</v>
      </c>
      <c r="C7" s="34">
        <v>71</v>
      </c>
      <c r="D7" s="34">
        <v>336</v>
      </c>
      <c r="E7" s="34">
        <v>0</v>
      </c>
      <c r="F7" s="34">
        <v>0</v>
      </c>
      <c r="G7" s="34">
        <v>52</v>
      </c>
      <c r="H7" s="34">
        <v>50</v>
      </c>
      <c r="I7" s="34">
        <v>100</v>
      </c>
      <c r="J7" s="34">
        <v>76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11</v>
      </c>
      <c r="AD7" s="34">
        <v>9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0</v>
      </c>
      <c r="CA7" s="34">
        <v>0</v>
      </c>
      <c r="CB7" s="34">
        <v>0</v>
      </c>
      <c r="CC7" s="34">
        <v>0</v>
      </c>
      <c r="CD7" s="34">
        <v>0</v>
      </c>
      <c r="CE7" s="34">
        <v>0</v>
      </c>
      <c r="CF7" s="34">
        <v>0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10</v>
      </c>
      <c r="CR7" s="34">
        <v>4</v>
      </c>
      <c r="CS7" s="34">
        <v>335</v>
      </c>
      <c r="CT7" s="34">
        <v>236</v>
      </c>
      <c r="CU7" s="34">
        <v>0</v>
      </c>
      <c r="CV7" s="34">
        <v>0</v>
      </c>
      <c r="CW7" s="34">
        <f t="shared" si="0"/>
        <v>335</v>
      </c>
      <c r="CX7" s="34">
        <f t="shared" si="0"/>
        <v>236</v>
      </c>
      <c r="CY7" s="34">
        <v>0</v>
      </c>
      <c r="CZ7" s="34">
        <v>0</v>
      </c>
      <c r="DA7" s="34" t="s">
        <v>169</v>
      </c>
      <c r="DB7" s="34">
        <v>89</v>
      </c>
      <c r="DC7" s="34">
        <v>66</v>
      </c>
      <c r="DD7" s="34">
        <v>62</v>
      </c>
      <c r="DE7" s="34">
        <v>50</v>
      </c>
      <c r="DF7" s="34">
        <v>0.93939393939393945</v>
      </c>
      <c r="DG7" s="34">
        <v>0.75757575757575757</v>
      </c>
      <c r="DH7" s="34">
        <v>0.80645161290322576</v>
      </c>
      <c r="DI7" s="34">
        <v>21</v>
      </c>
      <c r="DJ7" s="34">
        <v>14</v>
      </c>
      <c r="DK7" s="34">
        <v>14</v>
      </c>
      <c r="DL7" s="34">
        <v>13</v>
      </c>
      <c r="DM7" s="34">
        <v>1</v>
      </c>
      <c r="DN7" s="34">
        <v>0.9285714285714286</v>
      </c>
      <c r="DO7" s="34">
        <v>0.9285714285714286</v>
      </c>
    </row>
    <row r="8" spans="1:119">
      <c r="A8" s="34" t="s">
        <v>180</v>
      </c>
      <c r="B8" s="34" t="s">
        <v>181</v>
      </c>
      <c r="C8" s="34">
        <v>8</v>
      </c>
      <c r="D8" s="34">
        <v>0</v>
      </c>
      <c r="E8" s="34">
        <v>73</v>
      </c>
      <c r="F8" s="34">
        <v>958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227</v>
      </c>
      <c r="AJ8" s="34">
        <v>30</v>
      </c>
      <c r="AK8" s="34">
        <v>161</v>
      </c>
      <c r="AL8" s="34">
        <v>3</v>
      </c>
      <c r="AM8" s="34">
        <v>92</v>
      </c>
      <c r="AN8" s="34">
        <v>8</v>
      </c>
      <c r="AO8" s="34">
        <v>40</v>
      </c>
      <c r="AP8" s="34">
        <v>0</v>
      </c>
      <c r="AQ8" s="34">
        <v>0</v>
      </c>
      <c r="AR8" s="34">
        <v>0</v>
      </c>
      <c r="AS8" s="34">
        <v>33</v>
      </c>
      <c r="AT8" s="34">
        <v>54</v>
      </c>
      <c r="AU8" s="34">
        <v>5</v>
      </c>
      <c r="AV8" s="34">
        <v>20</v>
      </c>
      <c r="AW8" s="34">
        <v>0</v>
      </c>
      <c r="AX8" s="34">
        <v>0</v>
      </c>
      <c r="AY8" s="34">
        <v>0</v>
      </c>
      <c r="AZ8" s="34">
        <v>20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17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3</v>
      </c>
      <c r="BQ8" s="34">
        <v>5</v>
      </c>
      <c r="BR8" s="34">
        <v>0</v>
      </c>
      <c r="BS8" s="34">
        <v>0</v>
      </c>
      <c r="BT8" s="34">
        <v>0</v>
      </c>
      <c r="BU8" s="34">
        <v>22</v>
      </c>
      <c r="BV8" s="34">
        <v>0</v>
      </c>
      <c r="BW8" s="34">
        <v>2</v>
      </c>
      <c r="BX8" s="34">
        <v>2</v>
      </c>
      <c r="BY8" s="34">
        <v>0</v>
      </c>
      <c r="BZ8" s="34">
        <v>0</v>
      </c>
      <c r="CA8" s="34">
        <v>0</v>
      </c>
      <c r="CB8" s="34">
        <v>14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1</v>
      </c>
      <c r="CM8" s="34">
        <v>0</v>
      </c>
      <c r="CN8" s="34">
        <v>0</v>
      </c>
      <c r="CO8" s="34">
        <v>0</v>
      </c>
      <c r="CP8" s="34">
        <v>0</v>
      </c>
      <c r="CQ8" s="34">
        <v>6</v>
      </c>
      <c r="CR8" s="34">
        <v>5</v>
      </c>
      <c r="CS8" s="34">
        <v>0</v>
      </c>
      <c r="CT8" s="34">
        <v>0</v>
      </c>
      <c r="CU8" s="34">
        <v>73</v>
      </c>
      <c r="CV8" s="34">
        <v>68</v>
      </c>
      <c r="CW8" s="34">
        <f t="shared" si="0"/>
        <v>73</v>
      </c>
      <c r="CX8" s="34">
        <f t="shared" si="0"/>
        <v>68</v>
      </c>
      <c r="CY8" s="34">
        <v>927</v>
      </c>
      <c r="CZ8" s="34">
        <v>556</v>
      </c>
      <c r="DA8" s="34" t="s">
        <v>169</v>
      </c>
      <c r="DB8" s="34">
        <v>216</v>
      </c>
      <c r="DC8" s="34">
        <v>184</v>
      </c>
      <c r="DD8" s="34">
        <v>175</v>
      </c>
      <c r="DE8" s="34">
        <v>119</v>
      </c>
      <c r="DF8" s="34">
        <v>0.95108695652173914</v>
      </c>
      <c r="DG8" s="34">
        <v>0.64673913043478259</v>
      </c>
      <c r="DH8" s="34">
        <v>0.68</v>
      </c>
      <c r="DI8" s="34">
        <v>181</v>
      </c>
      <c r="DJ8" s="34">
        <v>160</v>
      </c>
      <c r="DK8" s="34">
        <v>160</v>
      </c>
      <c r="DL8" s="34">
        <v>147</v>
      </c>
      <c r="DM8" s="34">
        <v>1</v>
      </c>
      <c r="DN8" s="34">
        <v>0.91874999999999996</v>
      </c>
      <c r="DO8" s="34">
        <v>0.91874999999999996</v>
      </c>
    </row>
    <row r="9" spans="1:119">
      <c r="A9" s="34" t="s">
        <v>182</v>
      </c>
      <c r="B9" s="34" t="s">
        <v>183</v>
      </c>
      <c r="C9" s="34">
        <v>109</v>
      </c>
      <c r="D9" s="34">
        <v>131</v>
      </c>
      <c r="E9" s="34">
        <v>394</v>
      </c>
      <c r="F9" s="34">
        <v>0</v>
      </c>
      <c r="G9" s="34">
        <v>82</v>
      </c>
      <c r="H9" s="34">
        <v>79</v>
      </c>
      <c r="I9" s="34">
        <v>2</v>
      </c>
      <c r="J9" s="34">
        <v>2</v>
      </c>
      <c r="K9" s="34">
        <v>70</v>
      </c>
      <c r="L9" s="34">
        <v>65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13</v>
      </c>
      <c r="CR9" s="34">
        <v>6</v>
      </c>
      <c r="CS9" s="34">
        <v>113</v>
      </c>
      <c r="CT9" s="34">
        <v>65</v>
      </c>
      <c r="CU9" s="34">
        <v>450</v>
      </c>
      <c r="CV9" s="34">
        <v>296</v>
      </c>
      <c r="CW9" s="34">
        <f t="shared" si="0"/>
        <v>563</v>
      </c>
      <c r="CX9" s="34">
        <f t="shared" si="0"/>
        <v>361</v>
      </c>
      <c r="CY9" s="34">
        <v>0</v>
      </c>
      <c r="CZ9" s="34">
        <v>0</v>
      </c>
      <c r="DA9" s="34" t="s">
        <v>169</v>
      </c>
      <c r="DB9" s="34">
        <v>214</v>
      </c>
      <c r="DC9" s="34">
        <v>138</v>
      </c>
      <c r="DD9" s="34">
        <v>113</v>
      </c>
      <c r="DE9" s="34">
        <v>90</v>
      </c>
      <c r="DF9" s="34">
        <v>0.8188405797101449</v>
      </c>
      <c r="DG9" s="34">
        <v>0.65217391304347827</v>
      </c>
      <c r="DH9" s="34">
        <v>0.79646017699115046</v>
      </c>
      <c r="DI9" s="34">
        <v>63</v>
      </c>
      <c r="DJ9" s="34">
        <v>59</v>
      </c>
      <c r="DK9" s="34">
        <v>50</v>
      </c>
      <c r="DL9" s="34">
        <v>43</v>
      </c>
      <c r="DM9" s="34">
        <v>0.84745762711864403</v>
      </c>
      <c r="DN9" s="34">
        <v>0.72881355932203384</v>
      </c>
      <c r="DO9" s="34">
        <v>0.86</v>
      </c>
    </row>
    <row r="10" spans="1:119">
      <c r="A10" s="34" t="s">
        <v>184</v>
      </c>
      <c r="B10" s="34" t="s">
        <v>185</v>
      </c>
      <c r="C10" s="34">
        <v>4</v>
      </c>
      <c r="D10" s="34">
        <v>0</v>
      </c>
      <c r="E10" s="34">
        <v>0</v>
      </c>
      <c r="F10" s="34">
        <v>997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f t="shared" si="0"/>
        <v>0</v>
      </c>
      <c r="CX10" s="34">
        <f t="shared" si="0"/>
        <v>0</v>
      </c>
      <c r="CY10" s="34">
        <v>785</v>
      </c>
      <c r="CZ10" s="34">
        <v>699</v>
      </c>
      <c r="DA10" s="34" t="s">
        <v>169</v>
      </c>
      <c r="DB10" s="34">
        <v>0</v>
      </c>
      <c r="DC10" s="34">
        <v>0</v>
      </c>
      <c r="DD10" s="34">
        <v>0</v>
      </c>
      <c r="DE10" s="34">
        <v>0</v>
      </c>
      <c r="DF10" s="34" t="s">
        <v>186</v>
      </c>
      <c r="DG10" s="34" t="s">
        <v>186</v>
      </c>
      <c r="DH10" s="34" t="s">
        <v>186</v>
      </c>
      <c r="DI10" s="34">
        <v>0</v>
      </c>
      <c r="DJ10" s="34">
        <v>0</v>
      </c>
      <c r="DK10" s="34">
        <v>0</v>
      </c>
      <c r="DL10" s="34">
        <v>0</v>
      </c>
      <c r="DM10" s="34" t="s">
        <v>186</v>
      </c>
      <c r="DN10" s="34" t="s">
        <v>186</v>
      </c>
      <c r="DO10" s="34" t="s">
        <v>186</v>
      </c>
    </row>
    <row r="11" spans="1:119">
      <c r="A11" s="34" t="s">
        <v>187</v>
      </c>
      <c r="B11" s="34" t="s">
        <v>188</v>
      </c>
      <c r="C11" s="34">
        <v>0</v>
      </c>
      <c r="D11" s="34">
        <v>0</v>
      </c>
      <c r="E11" s="34">
        <v>0</v>
      </c>
      <c r="F11" s="34">
        <v>1799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144</v>
      </c>
      <c r="N11" s="34">
        <v>136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311</v>
      </c>
      <c r="AJ11" s="34">
        <v>128</v>
      </c>
      <c r="AK11" s="34">
        <v>154</v>
      </c>
      <c r="AL11" s="34">
        <v>47</v>
      </c>
      <c r="AM11" s="34">
        <v>180</v>
      </c>
      <c r="AN11" s="34">
        <v>0</v>
      </c>
      <c r="AO11" s="34">
        <v>30</v>
      </c>
      <c r="AP11" s="34">
        <v>23</v>
      </c>
      <c r="AQ11" s="34">
        <v>0</v>
      </c>
      <c r="AR11" s="34">
        <v>0</v>
      </c>
      <c r="AS11" s="34">
        <v>16</v>
      </c>
      <c r="AT11" s="34">
        <v>86</v>
      </c>
      <c r="AU11" s="34">
        <v>0</v>
      </c>
      <c r="AV11" s="34">
        <v>17</v>
      </c>
      <c r="AW11" s="34">
        <v>12</v>
      </c>
      <c r="AX11" s="34">
        <v>0</v>
      </c>
      <c r="AY11" s="34">
        <v>0</v>
      </c>
      <c r="AZ11" s="34">
        <v>12</v>
      </c>
      <c r="BA11" s="34">
        <v>34</v>
      </c>
      <c r="BB11" s="34">
        <v>0</v>
      </c>
      <c r="BC11" s="34">
        <v>5</v>
      </c>
      <c r="BD11" s="34">
        <v>3</v>
      </c>
      <c r="BE11" s="34">
        <v>0</v>
      </c>
      <c r="BF11" s="34">
        <v>0</v>
      </c>
      <c r="BG11" s="34">
        <v>7</v>
      </c>
      <c r="BH11" s="34">
        <v>0</v>
      </c>
      <c r="BI11" s="34">
        <v>0</v>
      </c>
      <c r="BJ11" s="34">
        <v>3</v>
      </c>
      <c r="BK11" s="34">
        <v>0</v>
      </c>
      <c r="BL11" s="34">
        <v>0</v>
      </c>
      <c r="BM11" s="34">
        <v>0</v>
      </c>
      <c r="BN11" s="34">
        <v>0</v>
      </c>
      <c r="BO11" s="34">
        <v>12</v>
      </c>
      <c r="BP11" s="34">
        <v>3</v>
      </c>
      <c r="BQ11" s="34">
        <v>69</v>
      </c>
      <c r="BR11" s="34">
        <v>0</v>
      </c>
      <c r="BS11" s="34">
        <v>0</v>
      </c>
      <c r="BT11" s="34">
        <v>0</v>
      </c>
      <c r="BU11" s="34">
        <v>30</v>
      </c>
      <c r="BV11" s="34">
        <v>5</v>
      </c>
      <c r="BW11" s="34">
        <v>0</v>
      </c>
      <c r="BX11" s="34">
        <v>28</v>
      </c>
      <c r="BY11" s="34">
        <v>0</v>
      </c>
      <c r="BZ11" s="34">
        <v>0</v>
      </c>
      <c r="CA11" s="34">
        <v>0</v>
      </c>
      <c r="CB11" s="34">
        <v>8</v>
      </c>
      <c r="CC11" s="34">
        <v>3</v>
      </c>
      <c r="CD11" s="34">
        <v>0</v>
      </c>
      <c r="CE11" s="34">
        <v>12</v>
      </c>
      <c r="CF11" s="34">
        <v>0</v>
      </c>
      <c r="CG11" s="34">
        <v>0</v>
      </c>
      <c r="CH11" s="34">
        <v>0</v>
      </c>
      <c r="CI11" s="34">
        <v>3</v>
      </c>
      <c r="CJ11" s="34">
        <v>0</v>
      </c>
      <c r="CK11" s="34">
        <v>0</v>
      </c>
      <c r="CL11" s="34">
        <v>7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f t="shared" si="0"/>
        <v>0</v>
      </c>
      <c r="CX11" s="34">
        <f t="shared" si="0"/>
        <v>0</v>
      </c>
      <c r="CY11" s="34">
        <v>99</v>
      </c>
      <c r="CZ11" s="34">
        <v>66</v>
      </c>
      <c r="DA11" s="34" t="s">
        <v>169</v>
      </c>
      <c r="DB11" s="34">
        <v>0</v>
      </c>
      <c r="DC11" s="34">
        <v>0</v>
      </c>
      <c r="DD11" s="34">
        <v>0</v>
      </c>
      <c r="DE11" s="34">
        <v>0</v>
      </c>
      <c r="DF11" s="34" t="s">
        <v>186</v>
      </c>
      <c r="DG11" s="34" t="s">
        <v>186</v>
      </c>
      <c r="DH11" s="34" t="s">
        <v>186</v>
      </c>
      <c r="DI11" s="34">
        <v>0</v>
      </c>
      <c r="DJ11" s="34">
        <v>0</v>
      </c>
      <c r="DK11" s="34">
        <v>0</v>
      </c>
      <c r="DL11" s="34">
        <v>0</v>
      </c>
      <c r="DM11" s="34" t="s">
        <v>186</v>
      </c>
      <c r="DN11" s="34" t="s">
        <v>186</v>
      </c>
      <c r="DO11" s="34" t="s">
        <v>186</v>
      </c>
    </row>
    <row r="12" spans="1:119">
      <c r="A12" s="34" t="s">
        <v>189</v>
      </c>
      <c r="B12" s="34" t="s">
        <v>190</v>
      </c>
      <c r="C12" s="34">
        <v>57</v>
      </c>
      <c r="D12" s="34">
        <v>184</v>
      </c>
      <c r="E12" s="34">
        <v>245</v>
      </c>
      <c r="F12" s="34">
        <v>0</v>
      </c>
      <c r="G12" s="34">
        <v>0</v>
      </c>
      <c r="H12" s="34">
        <v>0</v>
      </c>
      <c r="I12" s="34">
        <v>78</v>
      </c>
      <c r="J12" s="34">
        <v>76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1</v>
      </c>
      <c r="CR12" s="34">
        <v>1</v>
      </c>
      <c r="CS12" s="34">
        <v>3</v>
      </c>
      <c r="CT12" s="34">
        <v>3</v>
      </c>
      <c r="CU12" s="34">
        <v>274</v>
      </c>
      <c r="CV12" s="34">
        <v>198</v>
      </c>
      <c r="CW12" s="34">
        <f t="shared" si="0"/>
        <v>277</v>
      </c>
      <c r="CX12" s="34">
        <f t="shared" si="0"/>
        <v>201</v>
      </c>
      <c r="CY12" s="34">
        <v>0</v>
      </c>
      <c r="CZ12" s="34">
        <v>0</v>
      </c>
      <c r="DA12" s="34" t="s">
        <v>169</v>
      </c>
      <c r="DB12" s="34">
        <v>100</v>
      </c>
      <c r="DC12" s="34">
        <v>94</v>
      </c>
      <c r="DD12" s="34">
        <v>71</v>
      </c>
      <c r="DE12" s="34">
        <v>49</v>
      </c>
      <c r="DF12" s="34">
        <v>0.75531914893617025</v>
      </c>
      <c r="DG12" s="34">
        <v>0.52127659574468088</v>
      </c>
      <c r="DH12" s="34">
        <v>0.6901408450704225</v>
      </c>
      <c r="DI12" s="34">
        <v>124</v>
      </c>
      <c r="DJ12" s="34">
        <v>101</v>
      </c>
      <c r="DK12" s="34">
        <v>91</v>
      </c>
      <c r="DL12" s="34">
        <v>73</v>
      </c>
      <c r="DM12" s="34">
        <v>0.90099009900990101</v>
      </c>
      <c r="DN12" s="34">
        <v>0.72277227722772275</v>
      </c>
      <c r="DO12" s="34">
        <v>0.80219780219780223</v>
      </c>
    </row>
    <row r="13" spans="1:119">
      <c r="A13" s="34" t="s">
        <v>191</v>
      </c>
      <c r="B13" s="34" t="s">
        <v>192</v>
      </c>
      <c r="C13" s="34">
        <v>177</v>
      </c>
      <c r="D13" s="34">
        <v>61</v>
      </c>
      <c r="E13" s="34">
        <v>242</v>
      </c>
      <c r="F13" s="34" t="s">
        <v>193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f t="shared" si="0"/>
        <v>0</v>
      </c>
      <c r="CX13" s="34">
        <f t="shared" si="0"/>
        <v>0</v>
      </c>
      <c r="CY13" s="34">
        <v>0</v>
      </c>
      <c r="CZ13" s="34">
        <v>0</v>
      </c>
      <c r="DA13" s="34" t="s">
        <v>169</v>
      </c>
      <c r="DB13" s="34">
        <v>308</v>
      </c>
      <c r="DC13" s="34">
        <v>163</v>
      </c>
      <c r="DD13" s="34">
        <v>138</v>
      </c>
      <c r="DE13" s="34">
        <v>102</v>
      </c>
      <c r="DF13" s="34">
        <v>0.84662576687116564</v>
      </c>
      <c r="DG13" s="34">
        <v>0.62576687116564422</v>
      </c>
      <c r="DH13" s="34">
        <v>0.73913043478260865</v>
      </c>
      <c r="DI13" s="34">
        <v>183</v>
      </c>
      <c r="DJ13" s="34">
        <v>99</v>
      </c>
      <c r="DK13" s="34">
        <v>86</v>
      </c>
      <c r="DL13" s="34">
        <v>69</v>
      </c>
      <c r="DM13" s="34">
        <v>0.86868686868686873</v>
      </c>
      <c r="DN13" s="34">
        <v>0.69696969696969702</v>
      </c>
      <c r="DO13" s="34">
        <v>0.80232558139534882</v>
      </c>
    </row>
    <row r="14" spans="1:119">
      <c r="A14" s="34" t="s">
        <v>194</v>
      </c>
      <c r="B14" s="34" t="s">
        <v>195</v>
      </c>
      <c r="C14" s="34">
        <v>195</v>
      </c>
      <c r="D14" s="34">
        <v>60</v>
      </c>
      <c r="E14" s="34">
        <v>0</v>
      </c>
      <c r="F14" s="34" t="s">
        <v>193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f t="shared" si="0"/>
        <v>0</v>
      </c>
      <c r="CX14" s="34">
        <f t="shared" si="0"/>
        <v>0</v>
      </c>
      <c r="CY14" s="34">
        <v>0</v>
      </c>
      <c r="CZ14" s="34">
        <v>0</v>
      </c>
      <c r="DA14" s="34" t="s">
        <v>169</v>
      </c>
      <c r="DB14" s="34">
        <v>50</v>
      </c>
      <c r="DC14" s="34">
        <v>20</v>
      </c>
      <c r="DD14" s="34">
        <v>15</v>
      </c>
      <c r="DE14" s="34">
        <v>12</v>
      </c>
      <c r="DF14" s="34">
        <v>0.75</v>
      </c>
      <c r="DG14" s="34">
        <v>0.6</v>
      </c>
      <c r="DH14" s="34">
        <v>0.8</v>
      </c>
      <c r="DI14" s="34" t="s">
        <v>193</v>
      </c>
      <c r="DJ14" s="34" t="s">
        <v>193</v>
      </c>
      <c r="DK14" s="34" t="s">
        <v>193</v>
      </c>
      <c r="DL14" s="34" t="s">
        <v>193</v>
      </c>
      <c r="DM14" s="34" t="s">
        <v>186</v>
      </c>
      <c r="DN14" s="34" t="s">
        <v>186</v>
      </c>
      <c r="DO14" s="34" t="s">
        <v>186</v>
      </c>
    </row>
    <row r="15" spans="1:119">
      <c r="A15" s="34" t="s">
        <v>196</v>
      </c>
      <c r="B15" s="34" t="s">
        <v>197</v>
      </c>
      <c r="C15" s="34">
        <v>40</v>
      </c>
      <c r="D15" s="34">
        <v>101</v>
      </c>
      <c r="E15" s="34">
        <v>451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f t="shared" si="0"/>
        <v>0</v>
      </c>
      <c r="CX15" s="34">
        <f t="shared" si="0"/>
        <v>0</v>
      </c>
      <c r="CY15" s="34">
        <v>0</v>
      </c>
      <c r="CZ15" s="34">
        <v>0</v>
      </c>
      <c r="DA15" s="34" t="s">
        <v>169</v>
      </c>
      <c r="DB15" s="34">
        <v>742</v>
      </c>
      <c r="DC15" s="34">
        <v>350</v>
      </c>
      <c r="DD15" s="34">
        <v>287</v>
      </c>
      <c r="DE15" s="34">
        <v>217</v>
      </c>
      <c r="DF15" s="34">
        <v>0.82</v>
      </c>
      <c r="DG15" s="34">
        <v>0.62</v>
      </c>
      <c r="DH15" s="34">
        <v>0.75609756097560976</v>
      </c>
      <c r="DI15" s="34">
        <v>368</v>
      </c>
      <c r="DJ15" s="34">
        <v>221</v>
      </c>
      <c r="DK15" s="34">
        <v>198</v>
      </c>
      <c r="DL15" s="34">
        <v>159</v>
      </c>
      <c r="DM15" s="34">
        <v>0.89592760180995479</v>
      </c>
      <c r="DN15" s="34">
        <v>0.71945701357466063</v>
      </c>
      <c r="DO15" s="34">
        <v>0.80303030303030298</v>
      </c>
    </row>
    <row r="16" spans="1:119">
      <c r="A16" s="34" t="s">
        <v>198</v>
      </c>
      <c r="B16" s="34" t="s">
        <v>199</v>
      </c>
      <c r="C16" s="34">
        <v>25</v>
      </c>
      <c r="D16" s="34">
        <v>35</v>
      </c>
      <c r="E16" s="34">
        <v>413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f t="shared" si="0"/>
        <v>0</v>
      </c>
      <c r="CX16" s="34">
        <f t="shared" si="0"/>
        <v>0</v>
      </c>
      <c r="CY16" s="34">
        <v>0</v>
      </c>
      <c r="CZ16" s="34">
        <v>0</v>
      </c>
      <c r="DA16" s="34" t="s">
        <v>169</v>
      </c>
      <c r="DB16" s="34">
        <v>395</v>
      </c>
      <c r="DC16" s="34">
        <v>194</v>
      </c>
      <c r="DD16" s="34">
        <v>147</v>
      </c>
      <c r="DE16" s="34">
        <v>108</v>
      </c>
      <c r="DF16" s="34">
        <v>0.75773195876288657</v>
      </c>
      <c r="DG16" s="34">
        <v>0.55670103092783507</v>
      </c>
      <c r="DH16" s="34">
        <v>0.73469387755102045</v>
      </c>
      <c r="DI16" s="34">
        <v>207</v>
      </c>
      <c r="DJ16" s="34">
        <v>104</v>
      </c>
      <c r="DK16" s="34">
        <v>90</v>
      </c>
      <c r="DL16" s="34">
        <v>80</v>
      </c>
      <c r="DM16" s="34">
        <v>0.86538461538461542</v>
      </c>
      <c r="DN16" s="34">
        <v>0.76923076923076927</v>
      </c>
      <c r="DO16" s="34">
        <v>0.88888888888888884</v>
      </c>
    </row>
    <row r="17" spans="1:119">
      <c r="A17" s="34" t="s">
        <v>200</v>
      </c>
      <c r="B17" s="34" t="s">
        <v>201</v>
      </c>
      <c r="C17" s="34">
        <v>0</v>
      </c>
      <c r="D17" s="34">
        <v>0</v>
      </c>
      <c r="E17" s="34">
        <v>0</v>
      </c>
      <c r="F17" s="34">
        <v>0</v>
      </c>
      <c r="G17" s="34">
        <v>157</v>
      </c>
      <c r="H17" s="34">
        <v>143</v>
      </c>
      <c r="I17" s="34">
        <v>152</v>
      </c>
      <c r="J17" s="34">
        <v>145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f t="shared" si="0"/>
        <v>0</v>
      </c>
      <c r="CX17" s="34">
        <f t="shared" si="0"/>
        <v>0</v>
      </c>
      <c r="CY17" s="34">
        <v>0</v>
      </c>
      <c r="CZ17" s="34">
        <v>0</v>
      </c>
      <c r="DA17" s="34" t="s">
        <v>169</v>
      </c>
      <c r="DB17" s="34">
        <v>368</v>
      </c>
      <c r="DC17" s="34">
        <v>147</v>
      </c>
      <c r="DD17" s="34">
        <v>117</v>
      </c>
      <c r="DE17" s="34">
        <v>97</v>
      </c>
      <c r="DF17" s="34">
        <v>0.79591836734693877</v>
      </c>
      <c r="DG17" s="34">
        <v>0.65986394557823125</v>
      </c>
      <c r="DH17" s="34">
        <v>0.82905982905982911</v>
      </c>
      <c r="DI17" s="34">
        <v>172</v>
      </c>
      <c r="DJ17" s="34">
        <v>82</v>
      </c>
      <c r="DK17" s="34">
        <v>68</v>
      </c>
      <c r="DL17" s="34">
        <v>60</v>
      </c>
      <c r="DM17" s="34">
        <v>0.82926829268292679</v>
      </c>
      <c r="DN17" s="34">
        <v>0.73170731707317072</v>
      </c>
      <c r="DO17" s="34">
        <v>0.88235294117647056</v>
      </c>
    </row>
    <row r="18" spans="1:119" s="35" customFormat="1">
      <c r="A18" s="35" t="s">
        <v>202</v>
      </c>
      <c r="B18" s="35" t="s">
        <v>203</v>
      </c>
      <c r="C18" s="35">
        <v>0</v>
      </c>
      <c r="D18" s="35">
        <v>0</v>
      </c>
      <c r="E18" s="35">
        <v>65</v>
      </c>
      <c r="F18" s="35">
        <v>841</v>
      </c>
      <c r="G18" s="35">
        <v>0</v>
      </c>
      <c r="H18" s="35">
        <v>0</v>
      </c>
      <c r="I18" s="35">
        <v>0</v>
      </c>
      <c r="J18" s="35">
        <v>0</v>
      </c>
      <c r="K18" s="35">
        <v>44</v>
      </c>
      <c r="L18" s="35">
        <v>44</v>
      </c>
      <c r="M18" s="35">
        <v>38</v>
      </c>
      <c r="N18" s="35">
        <v>38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8</v>
      </c>
      <c r="V18" s="35">
        <v>6</v>
      </c>
      <c r="W18" s="35">
        <v>3</v>
      </c>
      <c r="X18" s="35">
        <v>409</v>
      </c>
      <c r="Y18" s="35">
        <v>181</v>
      </c>
      <c r="Z18" s="35">
        <v>68</v>
      </c>
      <c r="AA18" s="35">
        <v>0</v>
      </c>
      <c r="AB18" s="35">
        <v>0</v>
      </c>
      <c r="AC18" s="35">
        <v>0</v>
      </c>
      <c r="AD18" s="35">
        <v>0</v>
      </c>
      <c r="AE18" s="35">
        <v>5</v>
      </c>
      <c r="AF18" s="35">
        <v>5</v>
      </c>
      <c r="AG18" s="35">
        <v>25</v>
      </c>
      <c r="AH18" s="35">
        <v>19</v>
      </c>
      <c r="AI18" s="35">
        <v>159</v>
      </c>
      <c r="AJ18" s="35" t="s">
        <v>193</v>
      </c>
      <c r="AK18" s="35">
        <v>106</v>
      </c>
      <c r="AL18" s="35">
        <v>0</v>
      </c>
      <c r="AM18" s="35">
        <v>70</v>
      </c>
      <c r="AN18" s="35">
        <v>4</v>
      </c>
      <c r="AO18" s="35">
        <v>62</v>
      </c>
      <c r="AP18" s="35">
        <v>0</v>
      </c>
      <c r="AQ18" s="35">
        <v>0</v>
      </c>
      <c r="AR18" s="35">
        <v>0</v>
      </c>
      <c r="AS18" s="35">
        <v>0</v>
      </c>
      <c r="AT18" s="35">
        <v>45</v>
      </c>
      <c r="AU18" s="35">
        <v>4</v>
      </c>
      <c r="AV18" s="35">
        <v>31</v>
      </c>
      <c r="AW18" s="35">
        <v>0</v>
      </c>
      <c r="AX18" s="35">
        <v>0</v>
      </c>
      <c r="AY18" s="35">
        <v>0</v>
      </c>
      <c r="AZ18" s="35">
        <v>0</v>
      </c>
      <c r="BA18" s="35">
        <v>14</v>
      </c>
      <c r="BB18" s="35">
        <v>1</v>
      </c>
      <c r="BC18" s="35">
        <v>12</v>
      </c>
      <c r="BD18" s="35">
        <v>0</v>
      </c>
      <c r="BE18" s="35">
        <v>0</v>
      </c>
      <c r="BF18" s="35">
        <v>0</v>
      </c>
      <c r="BG18" s="35">
        <v>0</v>
      </c>
      <c r="BH18" s="35">
        <v>1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1</v>
      </c>
      <c r="BP18" s="35">
        <v>0</v>
      </c>
      <c r="BQ18" s="35">
        <v>14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30</v>
      </c>
      <c r="CV18" s="35">
        <v>19</v>
      </c>
      <c r="CW18" s="35">
        <f t="shared" si="0"/>
        <v>30</v>
      </c>
      <c r="CX18" s="35">
        <f t="shared" si="0"/>
        <v>19</v>
      </c>
      <c r="CY18" s="35">
        <v>818</v>
      </c>
      <c r="CZ18" s="35">
        <v>484</v>
      </c>
      <c r="DA18" s="35" t="s">
        <v>169</v>
      </c>
      <c r="DB18" s="35">
        <v>154</v>
      </c>
      <c r="DC18" s="35">
        <v>80</v>
      </c>
      <c r="DD18" s="35">
        <v>74</v>
      </c>
      <c r="DE18" s="35">
        <v>55</v>
      </c>
      <c r="DF18" s="35">
        <v>0.92500000000000004</v>
      </c>
      <c r="DG18" s="35">
        <v>0.6875</v>
      </c>
      <c r="DH18" s="35">
        <v>0.7432432432432432</v>
      </c>
      <c r="DI18" s="35">
        <v>60</v>
      </c>
      <c r="DJ18" s="35">
        <v>57</v>
      </c>
      <c r="DK18" s="35">
        <v>54</v>
      </c>
      <c r="DL18" s="35">
        <v>44</v>
      </c>
      <c r="DM18" s="35">
        <v>0.94736842105263153</v>
      </c>
      <c r="DN18" s="35">
        <v>0.77192982456140347</v>
      </c>
      <c r="DO18" s="35">
        <v>0.81481481481481477</v>
      </c>
    </row>
    <row r="19" spans="1:119">
      <c r="A19" s="34" t="s">
        <v>204</v>
      </c>
      <c r="B19" s="34" t="s">
        <v>205</v>
      </c>
      <c r="C19" s="34">
        <v>1</v>
      </c>
      <c r="D19" s="34">
        <v>34</v>
      </c>
      <c r="E19" s="34">
        <v>235</v>
      </c>
      <c r="F19" s="34">
        <v>0</v>
      </c>
      <c r="G19" s="34">
        <v>0</v>
      </c>
      <c r="H19" s="34">
        <v>0</v>
      </c>
      <c r="I19" s="34">
        <v>6</v>
      </c>
      <c r="J19" s="34">
        <v>5</v>
      </c>
      <c r="K19" s="34">
        <v>37</v>
      </c>
      <c r="L19" s="34">
        <v>27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31</v>
      </c>
      <c r="CT19" s="34">
        <v>24</v>
      </c>
      <c r="CU19" s="34">
        <v>212</v>
      </c>
      <c r="CV19" s="34">
        <v>182</v>
      </c>
      <c r="CW19" s="34">
        <f t="shared" si="0"/>
        <v>243</v>
      </c>
      <c r="CX19" s="34">
        <f t="shared" si="0"/>
        <v>206</v>
      </c>
      <c r="CY19" s="34">
        <v>0</v>
      </c>
      <c r="CZ19" s="34">
        <v>0</v>
      </c>
      <c r="DA19" s="34" t="s">
        <v>169</v>
      </c>
      <c r="DB19" s="34">
        <v>123</v>
      </c>
      <c r="DC19" s="34">
        <v>95</v>
      </c>
      <c r="DD19" s="34">
        <v>92</v>
      </c>
      <c r="DE19" s="34">
        <v>84</v>
      </c>
      <c r="DF19" s="34">
        <v>0.96842105263157896</v>
      </c>
      <c r="DG19" s="34">
        <v>0.88421052631578945</v>
      </c>
      <c r="DH19" s="34">
        <v>0.91304347826086951</v>
      </c>
      <c r="DI19" s="34">
        <v>126</v>
      </c>
      <c r="DJ19" s="34">
        <v>110</v>
      </c>
      <c r="DK19" s="34">
        <v>109</v>
      </c>
      <c r="DL19" s="34">
        <v>104</v>
      </c>
      <c r="DM19" s="34">
        <v>0.99090909090909096</v>
      </c>
      <c r="DN19" s="34">
        <v>0.94545454545454544</v>
      </c>
      <c r="DO19" s="34">
        <v>0.95412844036697253</v>
      </c>
    </row>
    <row r="20" spans="1:119">
      <c r="A20" s="34" t="s">
        <v>206</v>
      </c>
      <c r="B20" s="34" t="s">
        <v>207</v>
      </c>
      <c r="C20" s="34">
        <v>0</v>
      </c>
      <c r="D20" s="34">
        <v>0</v>
      </c>
      <c r="E20" s="34">
        <v>0</v>
      </c>
      <c r="F20" s="34">
        <v>2999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94</v>
      </c>
      <c r="N20" s="34">
        <v>90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49</v>
      </c>
      <c r="Y20" s="34">
        <v>44</v>
      </c>
      <c r="Z20" s="34">
        <v>36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201</v>
      </c>
      <c r="AN20" s="34">
        <v>20</v>
      </c>
      <c r="AO20" s="34">
        <v>94</v>
      </c>
      <c r="AP20" s="34">
        <v>0</v>
      </c>
      <c r="AQ20" s="34">
        <v>0</v>
      </c>
      <c r="AR20" s="34">
        <v>0</v>
      </c>
      <c r="AS20" s="34">
        <v>97</v>
      </c>
      <c r="AT20" s="34">
        <v>111</v>
      </c>
      <c r="AU20" s="34">
        <v>14</v>
      </c>
      <c r="AV20" s="34">
        <v>53</v>
      </c>
      <c r="AW20" s="34">
        <v>0</v>
      </c>
      <c r="AX20" s="34">
        <v>0</v>
      </c>
      <c r="AY20" s="34">
        <v>0</v>
      </c>
      <c r="AZ20" s="34">
        <v>65</v>
      </c>
      <c r="BA20" s="34">
        <v>50</v>
      </c>
      <c r="BB20" s="34">
        <v>6</v>
      </c>
      <c r="BC20" s="34">
        <v>15</v>
      </c>
      <c r="BD20" s="34">
        <v>0</v>
      </c>
      <c r="BE20" s="34">
        <v>0</v>
      </c>
      <c r="BF20" s="34">
        <v>0</v>
      </c>
      <c r="BG20" s="34">
        <v>28</v>
      </c>
      <c r="BH20" s="34">
        <v>0</v>
      </c>
      <c r="BI20" s="34">
        <v>0</v>
      </c>
      <c r="BJ20" s="34">
        <v>2</v>
      </c>
      <c r="BK20" s="34">
        <v>0</v>
      </c>
      <c r="BL20" s="34">
        <v>0</v>
      </c>
      <c r="BM20" s="34">
        <v>0</v>
      </c>
      <c r="BN20" s="34">
        <v>1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f t="shared" si="0"/>
        <v>0</v>
      </c>
      <c r="CX20" s="34">
        <f t="shared" si="0"/>
        <v>0</v>
      </c>
      <c r="CY20" s="34">
        <v>2891</v>
      </c>
      <c r="CZ20" s="34">
        <v>1648</v>
      </c>
      <c r="DA20" s="34" t="s">
        <v>169</v>
      </c>
      <c r="DB20" s="34">
        <v>331</v>
      </c>
      <c r="DC20" s="34">
        <v>293</v>
      </c>
      <c r="DD20" s="34">
        <v>276</v>
      </c>
      <c r="DE20" s="34">
        <v>223</v>
      </c>
      <c r="DF20" s="34">
        <v>0.94197952218430037</v>
      </c>
      <c r="DG20" s="34">
        <v>0.76109215017064846</v>
      </c>
      <c r="DH20" s="34">
        <v>0.80797101449275366</v>
      </c>
      <c r="DI20" s="34">
        <v>0</v>
      </c>
      <c r="DJ20" s="34">
        <v>0</v>
      </c>
      <c r="DK20" s="34">
        <v>0</v>
      </c>
      <c r="DL20" s="34">
        <v>0</v>
      </c>
      <c r="DM20" s="34" t="s">
        <v>186</v>
      </c>
      <c r="DN20" s="34" t="s">
        <v>186</v>
      </c>
      <c r="DO20" s="34" t="s">
        <v>186</v>
      </c>
    </row>
    <row r="21" spans="1:119">
      <c r="A21" s="34" t="s">
        <v>208</v>
      </c>
      <c r="B21" s="34" t="s">
        <v>209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39</v>
      </c>
      <c r="AJ21" s="34">
        <v>0</v>
      </c>
      <c r="AK21" s="34">
        <v>7</v>
      </c>
      <c r="AL21" s="34">
        <v>0</v>
      </c>
      <c r="AM21" s="34">
        <v>12</v>
      </c>
      <c r="AN21" s="34">
        <v>3</v>
      </c>
      <c r="AO21" s="34">
        <v>5</v>
      </c>
      <c r="AP21" s="34">
        <v>0</v>
      </c>
      <c r="AQ21" s="34">
        <v>0</v>
      </c>
      <c r="AR21" s="34">
        <v>0</v>
      </c>
      <c r="AS21" s="34">
        <v>0</v>
      </c>
      <c r="AT21" s="34">
        <v>2</v>
      </c>
      <c r="AU21" s="34">
        <v>2</v>
      </c>
      <c r="AV21" s="34">
        <v>1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f t="shared" si="0"/>
        <v>0</v>
      </c>
      <c r="CX21" s="34">
        <f t="shared" si="0"/>
        <v>0</v>
      </c>
      <c r="CY21" s="34">
        <v>34</v>
      </c>
      <c r="CZ21" s="34">
        <v>6</v>
      </c>
      <c r="DA21" s="34" t="s">
        <v>169</v>
      </c>
      <c r="DB21" s="34">
        <v>28</v>
      </c>
      <c r="DC21" s="34">
        <v>8</v>
      </c>
      <c r="DD21" s="34">
        <v>8</v>
      </c>
      <c r="DE21" s="34">
        <v>6</v>
      </c>
      <c r="DF21" s="34">
        <v>1</v>
      </c>
      <c r="DG21" s="34">
        <v>0.75</v>
      </c>
      <c r="DH21" s="34">
        <v>0.75</v>
      </c>
      <c r="DI21" s="34">
        <v>73</v>
      </c>
      <c r="DJ21" s="34">
        <v>60</v>
      </c>
      <c r="DK21" s="34">
        <v>58</v>
      </c>
      <c r="DL21" s="34">
        <v>34</v>
      </c>
      <c r="DM21" s="34">
        <v>0.96666666666666667</v>
      </c>
      <c r="DN21" s="34">
        <v>0.56666666666666665</v>
      </c>
      <c r="DO21" s="34">
        <v>0.58620689655172409</v>
      </c>
    </row>
    <row r="22" spans="1:119">
      <c r="A22" s="34" t="s">
        <v>210</v>
      </c>
      <c r="B22" s="34" t="s">
        <v>211</v>
      </c>
      <c r="C22" s="34">
        <v>87</v>
      </c>
      <c r="D22" s="34">
        <v>96</v>
      </c>
      <c r="E22" s="34">
        <v>531</v>
      </c>
      <c r="F22" s="34">
        <v>0</v>
      </c>
      <c r="G22" s="34">
        <v>74</v>
      </c>
      <c r="H22" s="34">
        <v>71</v>
      </c>
      <c r="I22" s="34">
        <v>12</v>
      </c>
      <c r="J22" s="34">
        <v>12</v>
      </c>
      <c r="K22" s="34">
        <v>28</v>
      </c>
      <c r="L22" s="34">
        <v>27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76</v>
      </c>
      <c r="CV22" s="34">
        <v>55</v>
      </c>
      <c r="CW22" s="34">
        <f t="shared" si="0"/>
        <v>76</v>
      </c>
      <c r="CX22" s="34">
        <f t="shared" si="0"/>
        <v>55</v>
      </c>
      <c r="CY22" s="34">
        <v>0</v>
      </c>
      <c r="CZ22" s="34">
        <v>0</v>
      </c>
      <c r="DA22" s="34" t="s">
        <v>169</v>
      </c>
      <c r="DB22" s="34">
        <v>320</v>
      </c>
      <c r="DC22" s="34">
        <v>304</v>
      </c>
      <c r="DD22" s="34">
        <v>244</v>
      </c>
      <c r="DE22" s="34">
        <v>202</v>
      </c>
      <c r="DF22" s="34">
        <v>0.80263157894736847</v>
      </c>
      <c r="DG22" s="34">
        <v>0.66447368421052633</v>
      </c>
      <c r="DH22" s="34">
        <v>0.82786885245901642</v>
      </c>
      <c r="DI22" s="34">
        <v>151</v>
      </c>
      <c r="DJ22" s="34">
        <v>117</v>
      </c>
      <c r="DK22" s="34">
        <v>93</v>
      </c>
      <c r="DL22" s="34">
        <v>72</v>
      </c>
      <c r="DM22" s="34">
        <v>0.79487179487179482</v>
      </c>
      <c r="DN22" s="34">
        <v>0.61538461538461542</v>
      </c>
      <c r="DO22" s="34">
        <v>0.77419354838709675</v>
      </c>
    </row>
    <row r="23" spans="1:119">
      <c r="A23" s="34" t="s">
        <v>212</v>
      </c>
      <c r="B23" s="34" t="s">
        <v>213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111</v>
      </c>
      <c r="CR23" s="34">
        <v>56</v>
      </c>
      <c r="CS23" s="34">
        <v>0</v>
      </c>
      <c r="CT23" s="34">
        <v>0</v>
      </c>
      <c r="CU23" s="34">
        <v>0</v>
      </c>
      <c r="CV23" s="34">
        <v>0</v>
      </c>
      <c r="CW23" s="34">
        <f t="shared" si="0"/>
        <v>0</v>
      </c>
      <c r="CX23" s="34">
        <f t="shared" si="0"/>
        <v>0</v>
      </c>
      <c r="CY23" s="34">
        <v>0</v>
      </c>
      <c r="CZ23" s="34">
        <v>0</v>
      </c>
      <c r="DA23" s="34" t="s">
        <v>169</v>
      </c>
      <c r="DB23" s="34">
        <v>54</v>
      </c>
      <c r="DC23" s="34">
        <v>49</v>
      </c>
      <c r="DD23" s="34">
        <v>42</v>
      </c>
      <c r="DE23" s="34">
        <v>37</v>
      </c>
      <c r="DF23" s="34">
        <v>0.8571428571428571</v>
      </c>
      <c r="DG23" s="34">
        <v>0.75510204081632648</v>
      </c>
      <c r="DH23" s="34">
        <v>0.88095238095238093</v>
      </c>
      <c r="DI23" s="34">
        <v>50</v>
      </c>
      <c r="DJ23" s="34">
        <v>39</v>
      </c>
      <c r="DK23" s="34">
        <v>31</v>
      </c>
      <c r="DL23" s="34">
        <v>10</v>
      </c>
      <c r="DM23" s="34">
        <v>0.79487179487179482</v>
      </c>
      <c r="DN23" s="34">
        <v>0.25641025641025639</v>
      </c>
      <c r="DO23" s="34">
        <v>0.32258064516129031</v>
      </c>
    </row>
    <row r="24" spans="1:119">
      <c r="A24" s="34" t="s">
        <v>214</v>
      </c>
      <c r="B24" s="34" t="s">
        <v>215</v>
      </c>
      <c r="C24" s="34">
        <v>150</v>
      </c>
      <c r="D24" s="34">
        <v>376</v>
      </c>
      <c r="E24" s="34">
        <v>771</v>
      </c>
      <c r="F24" s="34">
        <v>0</v>
      </c>
      <c r="G24" s="34">
        <v>120</v>
      </c>
      <c r="H24" s="34">
        <v>119</v>
      </c>
      <c r="I24" s="34">
        <v>96</v>
      </c>
      <c r="J24" s="34">
        <v>86</v>
      </c>
      <c r="K24" s="34">
        <v>32</v>
      </c>
      <c r="L24" s="34">
        <v>32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694</v>
      </c>
      <c r="CV24" s="34">
        <v>587</v>
      </c>
      <c r="CW24" s="34">
        <f t="shared" si="0"/>
        <v>694</v>
      </c>
      <c r="CX24" s="34">
        <f t="shared" si="0"/>
        <v>587</v>
      </c>
      <c r="CY24" s="34">
        <v>0</v>
      </c>
      <c r="CZ24" s="34">
        <v>0</v>
      </c>
      <c r="DA24" s="34" t="s">
        <v>169</v>
      </c>
      <c r="DB24" s="34">
        <v>794</v>
      </c>
      <c r="DC24" s="34">
        <v>467</v>
      </c>
      <c r="DD24" s="34">
        <v>408</v>
      </c>
      <c r="DE24" s="34">
        <v>314</v>
      </c>
      <c r="DF24" s="34">
        <v>0.87366167023554608</v>
      </c>
      <c r="DG24" s="34">
        <v>0.6723768736616702</v>
      </c>
      <c r="DH24" s="34">
        <v>0.76960784313725494</v>
      </c>
      <c r="DI24" s="34">
        <v>481</v>
      </c>
      <c r="DJ24" s="34">
        <v>305</v>
      </c>
      <c r="DK24" s="34">
        <v>276</v>
      </c>
      <c r="DL24" s="34">
        <v>226</v>
      </c>
      <c r="DM24" s="34">
        <v>0.90491803278688521</v>
      </c>
      <c r="DN24" s="34">
        <v>0.74098360655737705</v>
      </c>
      <c r="DO24" s="34">
        <v>0.8188405797101449</v>
      </c>
    </row>
    <row r="25" spans="1:119">
      <c r="A25" s="34" t="s">
        <v>216</v>
      </c>
      <c r="B25" s="34" t="s">
        <v>217</v>
      </c>
      <c r="C25" s="34">
        <v>7</v>
      </c>
      <c r="D25" s="34">
        <v>25</v>
      </c>
      <c r="E25" s="34">
        <v>23</v>
      </c>
      <c r="F25" s="34">
        <v>641</v>
      </c>
      <c r="G25" s="34">
        <v>0</v>
      </c>
      <c r="H25" s="34">
        <v>0</v>
      </c>
      <c r="I25" s="34">
        <v>16</v>
      </c>
      <c r="J25" s="34">
        <v>16</v>
      </c>
      <c r="K25" s="34">
        <v>0</v>
      </c>
      <c r="L25" s="34">
        <v>0</v>
      </c>
      <c r="M25" s="34">
        <v>83</v>
      </c>
      <c r="N25" s="34">
        <v>72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237</v>
      </c>
      <c r="Y25" s="34">
        <v>90</v>
      </c>
      <c r="Z25" s="34">
        <v>28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230</v>
      </c>
      <c r="AJ25" s="34">
        <v>0</v>
      </c>
      <c r="AK25" s="34">
        <v>134</v>
      </c>
      <c r="AL25" s="34">
        <v>0</v>
      </c>
      <c r="AM25" s="34">
        <v>66</v>
      </c>
      <c r="AN25" s="34">
        <v>39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33</v>
      </c>
      <c r="AU25" s="34">
        <v>20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4</v>
      </c>
      <c r="BB25" s="34">
        <v>10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22</v>
      </c>
      <c r="CT25" s="34">
        <v>9</v>
      </c>
      <c r="CU25" s="34">
        <v>6</v>
      </c>
      <c r="CV25" s="34">
        <v>3</v>
      </c>
      <c r="CW25" s="34">
        <f t="shared" si="0"/>
        <v>28</v>
      </c>
      <c r="CX25" s="34">
        <f t="shared" si="0"/>
        <v>12</v>
      </c>
      <c r="CY25" s="34">
        <v>525</v>
      </c>
      <c r="CZ25" s="34">
        <v>314</v>
      </c>
      <c r="DA25" s="34" t="s">
        <v>169</v>
      </c>
      <c r="DB25" s="34">
        <v>56</v>
      </c>
      <c r="DC25" s="34">
        <v>50</v>
      </c>
      <c r="DD25" s="34">
        <v>35</v>
      </c>
      <c r="DE25" s="34">
        <v>14</v>
      </c>
      <c r="DF25" s="34">
        <v>0.7</v>
      </c>
      <c r="DG25" s="34">
        <v>0.28000000000000003</v>
      </c>
      <c r="DH25" s="34">
        <v>0.4</v>
      </c>
      <c r="DI25" s="34">
        <v>400</v>
      </c>
      <c r="DJ25" s="34">
        <v>363</v>
      </c>
      <c r="DK25" s="34">
        <v>325</v>
      </c>
      <c r="DL25" s="34">
        <v>246</v>
      </c>
      <c r="DM25" s="34">
        <v>0.89531680440771355</v>
      </c>
      <c r="DN25" s="34">
        <v>0.6776859504132231</v>
      </c>
      <c r="DO25" s="34">
        <v>0.75692307692307692</v>
      </c>
    </row>
    <row r="26" spans="1:119">
      <c r="A26" s="34" t="s">
        <v>218</v>
      </c>
      <c r="B26" s="34" t="s">
        <v>219</v>
      </c>
      <c r="C26" s="34">
        <v>1</v>
      </c>
      <c r="D26" s="34">
        <v>1</v>
      </c>
      <c r="E26" s="34">
        <v>0</v>
      </c>
      <c r="F26" s="34">
        <v>1446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89</v>
      </c>
      <c r="N26" s="34">
        <v>86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309</v>
      </c>
      <c r="AJ26" s="34">
        <v>35</v>
      </c>
      <c r="AK26" s="34">
        <v>207</v>
      </c>
      <c r="AL26" s="34">
        <v>5</v>
      </c>
      <c r="AM26" s="34">
        <v>100</v>
      </c>
      <c r="AN26" s="34">
        <v>11</v>
      </c>
      <c r="AO26" s="34">
        <v>41</v>
      </c>
      <c r="AP26" s="34">
        <v>0</v>
      </c>
      <c r="AQ26" s="34">
        <v>0</v>
      </c>
      <c r="AR26" s="34">
        <v>0</v>
      </c>
      <c r="AS26" s="34">
        <v>61</v>
      </c>
      <c r="AT26" s="34">
        <v>56</v>
      </c>
      <c r="AU26" s="34">
        <v>5</v>
      </c>
      <c r="AV26" s="34">
        <v>21</v>
      </c>
      <c r="AW26" s="34">
        <v>0</v>
      </c>
      <c r="AX26" s="34">
        <v>0</v>
      </c>
      <c r="AY26" s="34">
        <v>0</v>
      </c>
      <c r="AZ26" s="34">
        <v>35</v>
      </c>
      <c r="BA26" s="34">
        <v>19</v>
      </c>
      <c r="BB26" s="34">
        <v>0</v>
      </c>
      <c r="BC26" s="34">
        <v>6</v>
      </c>
      <c r="BD26" s="34">
        <v>0</v>
      </c>
      <c r="BE26" s="34">
        <v>0</v>
      </c>
      <c r="BF26" s="34">
        <v>0</v>
      </c>
      <c r="BG26" s="34">
        <v>13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2</v>
      </c>
      <c r="BP26" s="34">
        <v>1</v>
      </c>
      <c r="BQ26" s="34">
        <v>1</v>
      </c>
      <c r="BR26" s="34">
        <v>0</v>
      </c>
      <c r="BS26" s="34">
        <v>0</v>
      </c>
      <c r="BT26" s="34">
        <v>0</v>
      </c>
      <c r="BU26" s="34">
        <v>4</v>
      </c>
      <c r="BV26" s="34">
        <v>1</v>
      </c>
      <c r="BW26" s="34">
        <v>0</v>
      </c>
      <c r="BX26" s="34">
        <v>1</v>
      </c>
      <c r="BY26" s="34">
        <v>0</v>
      </c>
      <c r="BZ26" s="34">
        <v>0</v>
      </c>
      <c r="CA26" s="34">
        <v>0</v>
      </c>
      <c r="CB26" s="34">
        <v>4</v>
      </c>
      <c r="CC26" s="34">
        <v>1</v>
      </c>
      <c r="CD26" s="34">
        <v>0</v>
      </c>
      <c r="CE26" s="34">
        <v>1</v>
      </c>
      <c r="CF26" s="34">
        <v>0</v>
      </c>
      <c r="CG26" s="34">
        <v>0</v>
      </c>
      <c r="CH26" s="34">
        <v>0</v>
      </c>
      <c r="CI26" s="34">
        <v>1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1</v>
      </c>
      <c r="CT26" s="34">
        <v>0</v>
      </c>
      <c r="CU26" s="34">
        <v>0</v>
      </c>
      <c r="CV26" s="34">
        <v>0</v>
      </c>
      <c r="CW26" s="34">
        <f t="shared" si="0"/>
        <v>1</v>
      </c>
      <c r="CX26" s="34">
        <f t="shared" si="0"/>
        <v>0</v>
      </c>
      <c r="CY26" s="34">
        <v>927</v>
      </c>
      <c r="CZ26" s="34">
        <v>483</v>
      </c>
      <c r="DA26" s="34" t="s">
        <v>169</v>
      </c>
      <c r="DB26" s="34">
        <v>146</v>
      </c>
      <c r="DC26" s="34">
        <v>133</v>
      </c>
      <c r="DD26" s="34">
        <v>128</v>
      </c>
      <c r="DE26" s="34">
        <v>102</v>
      </c>
      <c r="DF26" s="34">
        <v>0.96240601503759393</v>
      </c>
      <c r="DG26" s="34">
        <v>0.76691729323308266</v>
      </c>
      <c r="DH26" s="34">
        <v>0.796875</v>
      </c>
      <c r="DI26" s="34">
        <v>109</v>
      </c>
      <c r="DJ26" s="34">
        <v>86</v>
      </c>
      <c r="DK26" s="34">
        <v>80</v>
      </c>
      <c r="DL26" s="34">
        <v>73</v>
      </c>
      <c r="DM26" s="34">
        <v>0.93023255813953487</v>
      </c>
      <c r="DN26" s="34">
        <v>0.84883720930232553</v>
      </c>
      <c r="DO26" s="34">
        <v>0.91249999999999998</v>
      </c>
    </row>
    <row r="27" spans="1:119">
      <c r="A27" s="34" t="s">
        <v>220</v>
      </c>
      <c r="B27" s="34" t="s">
        <v>221</v>
      </c>
      <c r="C27" s="34">
        <v>0</v>
      </c>
      <c r="D27" s="34">
        <v>0</v>
      </c>
      <c r="E27" s="34">
        <v>0</v>
      </c>
      <c r="F27" s="34">
        <v>1141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106</v>
      </c>
      <c r="Y27" s="34">
        <v>78</v>
      </c>
      <c r="Z27" s="34">
        <v>47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114</v>
      </c>
      <c r="AK27" s="34">
        <v>0</v>
      </c>
      <c r="AL27" s="34">
        <v>104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41</v>
      </c>
      <c r="BP27" s="34">
        <v>0</v>
      </c>
      <c r="BQ27" s="34">
        <v>59</v>
      </c>
      <c r="BR27" s="34">
        <v>0</v>
      </c>
      <c r="BS27" s="34">
        <v>33</v>
      </c>
      <c r="BT27" s="34">
        <v>0</v>
      </c>
      <c r="BU27" s="34">
        <v>0</v>
      </c>
      <c r="BV27" s="34">
        <v>41</v>
      </c>
      <c r="BW27" s="34">
        <v>0</v>
      </c>
      <c r="BX27" s="34">
        <v>57</v>
      </c>
      <c r="BY27" s="34">
        <v>0</v>
      </c>
      <c r="BZ27" s="34">
        <v>31</v>
      </c>
      <c r="CA27" s="34">
        <v>0</v>
      </c>
      <c r="CB27" s="34">
        <v>0</v>
      </c>
      <c r="CC27" s="34">
        <v>36</v>
      </c>
      <c r="CD27" s="34">
        <v>0</v>
      </c>
      <c r="CE27" s="34">
        <v>37</v>
      </c>
      <c r="CF27" s="34">
        <v>0</v>
      </c>
      <c r="CG27" s="34">
        <v>16</v>
      </c>
      <c r="CH27" s="34">
        <v>0</v>
      </c>
      <c r="CI27" s="34">
        <v>0</v>
      </c>
      <c r="CJ27" s="34">
        <v>10</v>
      </c>
      <c r="CK27" s="34">
        <v>0</v>
      </c>
      <c r="CL27" s="34">
        <v>25</v>
      </c>
      <c r="CM27" s="34">
        <v>0</v>
      </c>
      <c r="CN27" s="34">
        <v>13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f t="shared" si="0"/>
        <v>0</v>
      </c>
      <c r="CX27" s="34">
        <f t="shared" si="0"/>
        <v>0</v>
      </c>
      <c r="CY27" s="34">
        <v>730</v>
      </c>
      <c r="CZ27" s="34">
        <v>641</v>
      </c>
      <c r="DA27" s="34" t="s">
        <v>169</v>
      </c>
      <c r="DB27" s="34">
        <v>0</v>
      </c>
      <c r="DC27" s="34">
        <v>0</v>
      </c>
      <c r="DD27" s="34">
        <v>0</v>
      </c>
      <c r="DE27" s="34">
        <v>0</v>
      </c>
      <c r="DF27" s="34" t="s">
        <v>186</v>
      </c>
      <c r="DG27" s="34" t="s">
        <v>186</v>
      </c>
      <c r="DH27" s="34" t="s">
        <v>186</v>
      </c>
      <c r="DI27" s="34">
        <v>0</v>
      </c>
      <c r="DJ27" s="34">
        <v>0</v>
      </c>
      <c r="DK27" s="34">
        <v>0</v>
      </c>
      <c r="DL27" s="34">
        <v>0</v>
      </c>
      <c r="DM27" s="34" t="s">
        <v>186</v>
      </c>
      <c r="DN27" s="34" t="s">
        <v>186</v>
      </c>
      <c r="DO27" s="34" t="s">
        <v>186</v>
      </c>
    </row>
    <row r="28" spans="1:119">
      <c r="A28" s="34" t="s">
        <v>222</v>
      </c>
      <c r="B28" s="34" t="s">
        <v>223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879</v>
      </c>
      <c r="AJ28" s="34">
        <v>283</v>
      </c>
      <c r="AK28" s="34">
        <v>442</v>
      </c>
      <c r="AL28" s="34">
        <v>32</v>
      </c>
      <c r="AM28" s="34">
        <v>146</v>
      </c>
      <c r="AN28" s="34">
        <v>20</v>
      </c>
      <c r="AO28" s="34">
        <v>236</v>
      </c>
      <c r="AP28" s="34">
        <v>2</v>
      </c>
      <c r="AQ28" s="34">
        <v>0</v>
      </c>
      <c r="AR28" s="34">
        <v>0</v>
      </c>
      <c r="AS28" s="34">
        <v>0</v>
      </c>
      <c r="AT28" s="34">
        <v>38</v>
      </c>
      <c r="AU28" s="34">
        <v>7</v>
      </c>
      <c r="AV28" s="34">
        <v>68</v>
      </c>
      <c r="AW28" s="34">
        <v>0</v>
      </c>
      <c r="AX28" s="34">
        <v>0</v>
      </c>
      <c r="AY28" s="34">
        <v>0</v>
      </c>
      <c r="AZ28" s="34">
        <v>0</v>
      </c>
      <c r="BA28" s="34">
        <v>24</v>
      </c>
      <c r="BB28" s="34">
        <v>6</v>
      </c>
      <c r="BC28" s="34">
        <v>29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5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283</v>
      </c>
      <c r="BR28" s="34">
        <v>0</v>
      </c>
      <c r="BS28" s="34">
        <v>6</v>
      </c>
      <c r="BT28" s="34">
        <v>0</v>
      </c>
      <c r="BU28" s="34">
        <v>0</v>
      </c>
      <c r="BV28" s="34">
        <v>0</v>
      </c>
      <c r="BW28" s="34">
        <v>0</v>
      </c>
      <c r="BX28" s="34">
        <v>84</v>
      </c>
      <c r="BY28" s="34">
        <v>0</v>
      </c>
      <c r="BZ28" s="34">
        <v>5</v>
      </c>
      <c r="CA28" s="34">
        <v>0</v>
      </c>
      <c r="CB28" s="34">
        <v>0</v>
      </c>
      <c r="CC28" s="34">
        <v>0</v>
      </c>
      <c r="CD28" s="34">
        <v>0</v>
      </c>
      <c r="CE28" s="34">
        <v>72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f t="shared" si="0"/>
        <v>0</v>
      </c>
      <c r="CX28" s="34">
        <f t="shared" si="0"/>
        <v>0</v>
      </c>
      <c r="CY28" s="34">
        <v>1131</v>
      </c>
      <c r="CZ28" s="34">
        <v>776</v>
      </c>
      <c r="DA28" s="34" t="s">
        <v>169</v>
      </c>
      <c r="DB28" s="34">
        <v>120</v>
      </c>
      <c r="DC28" s="34">
        <v>109</v>
      </c>
      <c r="DD28" s="34">
        <v>107</v>
      </c>
      <c r="DE28" s="34">
        <v>101</v>
      </c>
      <c r="DF28" s="34">
        <v>0.98165137614678899</v>
      </c>
      <c r="DG28" s="34">
        <v>0.92660550458715596</v>
      </c>
      <c r="DH28" s="34">
        <v>0.94392523364485981</v>
      </c>
      <c r="DI28" s="34">
        <v>99</v>
      </c>
      <c r="DJ28" s="34">
        <v>90</v>
      </c>
      <c r="DK28" s="34">
        <v>87</v>
      </c>
      <c r="DL28" s="34">
        <v>81</v>
      </c>
      <c r="DM28" s="34">
        <v>0.96666666666666667</v>
      </c>
      <c r="DN28" s="34">
        <v>0.9</v>
      </c>
      <c r="DO28" s="34">
        <v>0.93103448275862066</v>
      </c>
    </row>
    <row r="29" spans="1:119">
      <c r="A29" s="34" t="s">
        <v>224</v>
      </c>
      <c r="B29" s="34" t="s">
        <v>225</v>
      </c>
      <c r="C29" s="34">
        <v>0</v>
      </c>
      <c r="D29" s="34">
        <v>0</v>
      </c>
      <c r="E29" s="34">
        <v>0</v>
      </c>
      <c r="F29" s="34">
        <v>5087</v>
      </c>
      <c r="G29" s="34">
        <v>185</v>
      </c>
      <c r="H29" s="34">
        <v>174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307</v>
      </c>
      <c r="AJ29" s="34">
        <v>40</v>
      </c>
      <c r="AK29" s="34">
        <v>245</v>
      </c>
      <c r="AL29" s="34">
        <v>0</v>
      </c>
      <c r="AM29" s="34">
        <v>110</v>
      </c>
      <c r="AN29" s="34">
        <v>15</v>
      </c>
      <c r="AO29" s="34">
        <v>54</v>
      </c>
      <c r="AP29" s="34">
        <v>6</v>
      </c>
      <c r="AQ29" s="34">
        <v>0</v>
      </c>
      <c r="AR29" s="34">
        <v>16</v>
      </c>
      <c r="AS29" s="34">
        <v>30</v>
      </c>
      <c r="AT29" s="34">
        <v>81</v>
      </c>
      <c r="AU29" s="34">
        <v>8</v>
      </c>
      <c r="AV29" s="34">
        <v>32</v>
      </c>
      <c r="AW29" s="34">
        <v>4</v>
      </c>
      <c r="AX29" s="34">
        <v>0</v>
      </c>
      <c r="AY29" s="34">
        <v>12</v>
      </c>
      <c r="AZ29" s="34">
        <v>18</v>
      </c>
      <c r="BA29" s="34">
        <v>34</v>
      </c>
      <c r="BB29" s="34">
        <v>6</v>
      </c>
      <c r="BC29" s="34">
        <v>11</v>
      </c>
      <c r="BD29" s="34">
        <v>2</v>
      </c>
      <c r="BE29" s="34">
        <v>0</v>
      </c>
      <c r="BF29" s="34">
        <v>1</v>
      </c>
      <c r="BG29" s="34">
        <v>9</v>
      </c>
      <c r="BH29" s="34">
        <v>81</v>
      </c>
      <c r="BI29" s="34">
        <v>8</v>
      </c>
      <c r="BJ29" s="34">
        <v>32</v>
      </c>
      <c r="BK29" s="34">
        <v>4</v>
      </c>
      <c r="BL29" s="34">
        <v>0</v>
      </c>
      <c r="BM29" s="34">
        <v>12</v>
      </c>
      <c r="BN29" s="34">
        <v>18</v>
      </c>
      <c r="BO29" s="34">
        <v>0</v>
      </c>
      <c r="BP29" s="34">
        <v>0</v>
      </c>
      <c r="BQ29" s="34">
        <v>21</v>
      </c>
      <c r="BR29" s="34">
        <v>1</v>
      </c>
      <c r="BS29" s="34">
        <v>0</v>
      </c>
      <c r="BT29" s="34">
        <v>7</v>
      </c>
      <c r="BU29" s="34">
        <v>3</v>
      </c>
      <c r="BV29" s="34">
        <v>0</v>
      </c>
      <c r="BW29" s="34">
        <v>0</v>
      </c>
      <c r="BX29" s="34">
        <v>19</v>
      </c>
      <c r="BY29" s="34">
        <v>1</v>
      </c>
      <c r="BZ29" s="34">
        <v>0</v>
      </c>
      <c r="CA29" s="34">
        <v>5</v>
      </c>
      <c r="CB29" s="34">
        <v>3</v>
      </c>
      <c r="CC29" s="34">
        <v>0</v>
      </c>
      <c r="CD29" s="34">
        <v>0</v>
      </c>
      <c r="CE29" s="34">
        <v>6</v>
      </c>
      <c r="CF29" s="34">
        <v>0</v>
      </c>
      <c r="CG29" s="34">
        <v>0</v>
      </c>
      <c r="CH29" s="34">
        <v>2</v>
      </c>
      <c r="CI29" s="34">
        <v>1</v>
      </c>
      <c r="CJ29" s="34">
        <v>0</v>
      </c>
      <c r="CK29" s="34">
        <v>0</v>
      </c>
      <c r="CL29" s="34">
        <v>19</v>
      </c>
      <c r="CM29" s="34">
        <v>1</v>
      </c>
      <c r="CN29" s="34">
        <v>0</v>
      </c>
      <c r="CO29" s="34">
        <v>5</v>
      </c>
      <c r="CP29" s="34">
        <v>3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f t="shared" si="0"/>
        <v>0</v>
      </c>
      <c r="CX29" s="34">
        <f t="shared" si="0"/>
        <v>0</v>
      </c>
      <c r="CY29" s="34">
        <v>440</v>
      </c>
      <c r="CZ29" s="34">
        <v>379</v>
      </c>
      <c r="DA29" s="34" t="s">
        <v>169</v>
      </c>
      <c r="DB29" s="34">
        <v>0</v>
      </c>
      <c r="DC29" s="34">
        <v>0</v>
      </c>
      <c r="DD29" s="34">
        <v>0</v>
      </c>
      <c r="DE29" s="34">
        <v>0</v>
      </c>
      <c r="DF29" s="34" t="s">
        <v>186</v>
      </c>
      <c r="DG29" s="34" t="s">
        <v>186</v>
      </c>
      <c r="DH29" s="34" t="s">
        <v>186</v>
      </c>
      <c r="DI29" s="34">
        <v>0</v>
      </c>
      <c r="DJ29" s="34">
        <v>0</v>
      </c>
      <c r="DK29" s="34">
        <v>0</v>
      </c>
      <c r="DL29" s="34">
        <v>0</v>
      </c>
      <c r="DM29" s="34" t="s">
        <v>186</v>
      </c>
      <c r="DN29" s="34" t="s">
        <v>186</v>
      </c>
      <c r="DO29" s="34" t="s">
        <v>186</v>
      </c>
    </row>
    <row r="30" spans="1:119">
      <c r="A30" s="34" t="s">
        <v>226</v>
      </c>
      <c r="B30" s="34" t="s">
        <v>227</v>
      </c>
      <c r="C30" s="34">
        <v>0</v>
      </c>
      <c r="D30" s="34">
        <v>0</v>
      </c>
      <c r="E30" s="34">
        <v>0</v>
      </c>
      <c r="F30" s="34">
        <v>1523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64</v>
      </c>
      <c r="N30" s="34">
        <v>60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106</v>
      </c>
      <c r="AJ30" s="34">
        <v>45</v>
      </c>
      <c r="AK30" s="34">
        <v>55</v>
      </c>
      <c r="AL30" s="34">
        <v>27</v>
      </c>
      <c r="AM30" s="34">
        <v>53</v>
      </c>
      <c r="AN30" s="34">
        <v>11</v>
      </c>
      <c r="AO30" s="34">
        <v>45</v>
      </c>
      <c r="AP30" s="34">
        <v>0</v>
      </c>
      <c r="AQ30" s="34">
        <v>0</v>
      </c>
      <c r="AR30" s="34">
        <v>0</v>
      </c>
      <c r="AS30" s="34">
        <v>0</v>
      </c>
      <c r="AT30" s="34">
        <v>27</v>
      </c>
      <c r="AU30" s="34">
        <v>6</v>
      </c>
      <c r="AV30" s="34">
        <v>16</v>
      </c>
      <c r="AW30" s="34">
        <v>0</v>
      </c>
      <c r="AX30" s="34">
        <v>0</v>
      </c>
      <c r="AY30" s="34">
        <v>0</v>
      </c>
      <c r="AZ30" s="34">
        <v>0</v>
      </c>
      <c r="BA30" s="34">
        <v>11</v>
      </c>
      <c r="BB30" s="34">
        <v>3</v>
      </c>
      <c r="BC30" s="34">
        <v>8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2</v>
      </c>
      <c r="BP30" s="34">
        <v>2</v>
      </c>
      <c r="BQ30" s="34">
        <v>22</v>
      </c>
      <c r="BR30" s="34">
        <v>0</v>
      </c>
      <c r="BS30" s="34">
        <v>0</v>
      </c>
      <c r="BT30" s="34">
        <v>0</v>
      </c>
      <c r="BU30" s="34">
        <v>0</v>
      </c>
      <c r="BV30" s="34">
        <v>1</v>
      </c>
      <c r="BW30" s="34">
        <v>1</v>
      </c>
      <c r="BX30" s="34">
        <v>11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1</v>
      </c>
      <c r="CE30" s="34">
        <v>5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f t="shared" si="0"/>
        <v>0</v>
      </c>
      <c r="CX30" s="34">
        <f t="shared" si="0"/>
        <v>0</v>
      </c>
      <c r="CY30" s="34">
        <v>1266</v>
      </c>
      <c r="CZ30" s="34">
        <v>622</v>
      </c>
      <c r="DA30" s="34" t="s">
        <v>169</v>
      </c>
      <c r="DB30" s="34">
        <v>0</v>
      </c>
      <c r="DC30" s="34">
        <v>0</v>
      </c>
      <c r="DD30" s="34">
        <v>0</v>
      </c>
      <c r="DE30" s="34">
        <v>0</v>
      </c>
      <c r="DF30" s="34" t="s">
        <v>186</v>
      </c>
      <c r="DG30" s="34" t="s">
        <v>186</v>
      </c>
      <c r="DH30" s="34" t="s">
        <v>186</v>
      </c>
      <c r="DI30" s="34">
        <v>0</v>
      </c>
      <c r="DJ30" s="34">
        <v>0</v>
      </c>
      <c r="DK30" s="34">
        <v>0</v>
      </c>
      <c r="DL30" s="34">
        <v>0</v>
      </c>
      <c r="DM30" s="34" t="s">
        <v>186</v>
      </c>
      <c r="DN30" s="34" t="s">
        <v>186</v>
      </c>
      <c r="DO30" s="34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I48"/>
  <sheetViews>
    <sheetView tabSelected="1" showOutlineSymbols="0" topLeftCell="A27" zoomScaleNormal="100" workbookViewId="0">
      <selection activeCell="A41" sqref="A41"/>
    </sheetView>
  </sheetViews>
  <sheetFormatPr defaultColWidth="9.75" defaultRowHeight="14.1" customHeight="1"/>
  <cols>
    <col min="1" max="1" width="22.375" style="4" customWidth="1"/>
    <col min="2" max="2" width="12" style="4" customWidth="1"/>
    <col min="3" max="3" width="13.5" style="4" customWidth="1"/>
    <col min="4" max="4" width="18.375" style="4" customWidth="1"/>
    <col min="5" max="5" width="3.625" style="4" customWidth="1"/>
    <col min="6" max="16384" width="9.75" style="4"/>
  </cols>
  <sheetData>
    <row r="1" spans="1:243" ht="14.1" customHeight="1">
      <c r="A1" s="1" t="s">
        <v>27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4" customHeight="1">
      <c r="A2" s="46" t="s">
        <v>228</v>
      </c>
      <c r="B2" s="47"/>
      <c r="C2" s="47"/>
      <c r="D2" s="47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4.1" customHeight="1" thickBot="1"/>
    <row r="4" spans="1:243" ht="14.1" customHeight="1" thickTop="1">
      <c r="A4" s="5" t="s">
        <v>0</v>
      </c>
      <c r="B4" s="6"/>
      <c r="C4" s="6"/>
      <c r="D4" s="6"/>
    </row>
    <row r="5" spans="1:243" ht="14.1" customHeight="1">
      <c r="A5" s="1" t="s">
        <v>229</v>
      </c>
    </row>
    <row r="6" spans="1:243" ht="14.1" customHeight="1">
      <c r="A6" s="7"/>
      <c r="B6" s="7"/>
      <c r="C6" s="8" t="s">
        <v>1</v>
      </c>
      <c r="D6" s="7"/>
    </row>
    <row r="7" spans="1:243" ht="14.1" customHeight="1">
      <c r="C7" s="9" t="s">
        <v>2</v>
      </c>
    </row>
    <row r="8" spans="1:243" ht="14.1" customHeight="1">
      <c r="B8" s="3"/>
      <c r="C8" s="9" t="s">
        <v>3</v>
      </c>
      <c r="D8" s="9" t="s">
        <v>4</v>
      </c>
    </row>
    <row r="9" spans="1:243" ht="14.1" customHeight="1">
      <c r="B9" s="9" t="s">
        <v>5</v>
      </c>
      <c r="C9" s="9" t="s">
        <v>6</v>
      </c>
      <c r="D9" s="9" t="s">
        <v>7</v>
      </c>
    </row>
    <row r="10" spans="1:243" ht="14.1" customHeight="1">
      <c r="A10" s="7"/>
      <c r="B10" s="10"/>
      <c r="C10" s="8"/>
      <c r="D10" s="7"/>
    </row>
    <row r="11" spans="1:243" ht="14.1" customHeight="1">
      <c r="A11" s="1" t="s">
        <v>9</v>
      </c>
      <c r="B11" s="11">
        <f>PIVOT!E4</f>
        <v>0.36880000000000002</v>
      </c>
      <c r="C11" s="11">
        <f>PIVOT!F4</f>
        <v>0.23076923076923078</v>
      </c>
      <c r="D11" s="9" t="s">
        <v>11</v>
      </c>
    </row>
    <row r="12" spans="1:243" ht="14.1" customHeight="1">
      <c r="A12" s="1" t="s">
        <v>10</v>
      </c>
      <c r="B12" s="11">
        <f>PIVOT!E5</f>
        <v>0.48064516129032259</v>
      </c>
      <c r="C12" s="11">
        <f>PIVOT!F5</f>
        <v>0.20805369127516779</v>
      </c>
      <c r="D12" s="9" t="s">
        <v>11</v>
      </c>
    </row>
    <row r="13" spans="1:243" ht="14.1" customHeight="1">
      <c r="A13" s="1" t="s">
        <v>12</v>
      </c>
      <c r="B13" s="11">
        <f>PIVOT!E6</f>
        <v>0.31747919143876335</v>
      </c>
      <c r="C13" s="11">
        <f>PIVOT!F6</f>
        <v>0.4606741573033708</v>
      </c>
      <c r="D13" s="9" t="s">
        <v>8</v>
      </c>
    </row>
    <row r="14" spans="1:243" ht="14.1" customHeight="1">
      <c r="A14" s="1" t="s">
        <v>28</v>
      </c>
      <c r="B14" s="11">
        <f>PIVOT!E7</f>
        <v>0.3177725908636212</v>
      </c>
      <c r="C14" s="11">
        <f>PIVOT!F7</f>
        <v>0.5299055613850997</v>
      </c>
      <c r="D14" s="9" t="s">
        <v>16</v>
      </c>
    </row>
    <row r="15" spans="1:243" ht="14.1" customHeight="1">
      <c r="A15" s="1" t="s">
        <v>36</v>
      </c>
      <c r="B15" s="11">
        <f>PIVOT!E8</f>
        <v>0.16048144433299899</v>
      </c>
      <c r="C15" s="11">
        <f>PIVOT!F8</f>
        <v>0.6</v>
      </c>
      <c r="D15" s="9" t="s">
        <v>16</v>
      </c>
    </row>
    <row r="16" spans="1:243" ht="14.1" customHeight="1">
      <c r="A16" s="1" t="s">
        <v>13</v>
      </c>
      <c r="B16" s="11">
        <f>PIVOT!E9</f>
        <v>0.35101404056162244</v>
      </c>
      <c r="C16" s="11">
        <f>PIVOT!F9</f>
        <v>0.37333333333333335</v>
      </c>
      <c r="D16" s="9" t="s">
        <v>11</v>
      </c>
    </row>
    <row r="17" spans="1:4" ht="14.1" customHeight="1">
      <c r="A17" s="1" t="s">
        <v>14</v>
      </c>
      <c r="B17" s="11">
        <f>PIVOT!E10</f>
        <v>0.23799582463465555</v>
      </c>
      <c r="C17" s="11">
        <f>PIVOT!F10</f>
        <v>0.52192982456140347</v>
      </c>
      <c r="D17" s="9" t="s">
        <v>8</v>
      </c>
    </row>
    <row r="18" spans="1:4" ht="14.1" customHeight="1">
      <c r="A18" s="1" t="s">
        <v>15</v>
      </c>
      <c r="B18" s="11">
        <f>PIVOT!E11</f>
        <v>0.13208852005532504</v>
      </c>
      <c r="C18" s="11">
        <f>PIVOT!F11</f>
        <v>0.48691099476439792</v>
      </c>
      <c r="D18" s="9" t="s">
        <v>8</v>
      </c>
    </row>
    <row r="19" spans="1:4" ht="14.1" customHeight="1">
      <c r="A19" s="1" t="s">
        <v>17</v>
      </c>
      <c r="B19" s="11">
        <f>PIVOT!E12</f>
        <v>0.50832602979842245</v>
      </c>
      <c r="C19" s="11">
        <f>PIVOT!F12</f>
        <v>0.77586206896551724</v>
      </c>
      <c r="D19" s="9" t="s">
        <v>18</v>
      </c>
    </row>
    <row r="20" spans="1:4" ht="14.1" customHeight="1">
      <c r="A20" s="1" t="s">
        <v>35</v>
      </c>
      <c r="B20" s="11">
        <f>PIVOT!E13</f>
        <v>7.9600000000000004E-2</v>
      </c>
      <c r="C20" s="11">
        <f>PIVOT!F13</f>
        <v>0.4264705882352941</v>
      </c>
      <c r="D20" s="9" t="s">
        <v>8</v>
      </c>
    </row>
    <row r="21" spans="1:4" ht="14.1" customHeight="1">
      <c r="A21" s="1" t="s">
        <v>19</v>
      </c>
      <c r="B21" s="48" t="s">
        <v>46</v>
      </c>
      <c r="C21" s="48" t="s">
        <v>46</v>
      </c>
      <c r="D21" s="9" t="s">
        <v>16</v>
      </c>
    </row>
    <row r="22" spans="1:4" ht="14.1" customHeight="1">
      <c r="A22" s="1" t="s">
        <v>20</v>
      </c>
      <c r="B22" s="11">
        <f>PIVOT!E15</f>
        <v>0.32764281024294156</v>
      </c>
      <c r="C22" s="11">
        <f>PIVOT!F15</f>
        <v>0.47895791583166331</v>
      </c>
      <c r="D22" s="9" t="s">
        <v>16</v>
      </c>
    </row>
    <row r="23" spans="1:4" ht="14.1" customHeight="1">
      <c r="A23" s="1" t="s">
        <v>21</v>
      </c>
      <c r="B23" s="11">
        <f>PIVOT!E16</f>
        <v>0.54808226792662595</v>
      </c>
      <c r="C23" s="11">
        <f>PIVOT!F16</f>
        <v>0.59330628803245433</v>
      </c>
      <c r="D23" s="9" t="s">
        <v>16</v>
      </c>
    </row>
    <row r="24" spans="1:4" ht="14.1" customHeight="1">
      <c r="A24" s="1"/>
      <c r="D24" s="9"/>
    </row>
    <row r="25" spans="1:4" ht="14.1" customHeight="1">
      <c r="A25" s="1" t="s">
        <v>40</v>
      </c>
      <c r="B25" s="11">
        <f>PIVOT!E17</f>
        <v>0.24946454740164581</v>
      </c>
      <c r="C25" s="11">
        <f>PIVOT!F17</f>
        <v>0.54112065070040671</v>
      </c>
      <c r="D25" s="9"/>
    </row>
    <row r="26" spans="1:4" ht="14.1" customHeight="1" thickBot="1">
      <c r="A26" s="1"/>
      <c r="B26" s="11"/>
      <c r="C26" s="11"/>
      <c r="D26" s="11"/>
    </row>
    <row r="27" spans="1:4" ht="14.1" customHeight="1" thickTop="1">
      <c r="A27" s="12" t="s">
        <v>38</v>
      </c>
      <c r="B27" s="13"/>
      <c r="C27" s="13"/>
      <c r="D27" s="14"/>
    </row>
    <row r="28" spans="1:4" ht="14.1" customHeight="1" thickBot="1">
      <c r="A28" s="15"/>
      <c r="B28" s="16"/>
      <c r="C28" s="16"/>
      <c r="D28" s="14"/>
    </row>
    <row r="29" spans="1:4" ht="39.75" customHeight="1" thickTop="1">
      <c r="A29" s="44" t="s">
        <v>238</v>
      </c>
      <c r="B29" s="45"/>
      <c r="C29" s="45"/>
      <c r="D29" s="45"/>
    </row>
    <row r="30" spans="1:4" ht="14.1" customHeight="1">
      <c r="A30" s="17"/>
      <c r="B30" s="18"/>
      <c r="C30" s="19" t="s">
        <v>1</v>
      </c>
    </row>
    <row r="31" spans="1:4" ht="14.1" customHeight="1">
      <c r="C31" s="9" t="s">
        <v>2</v>
      </c>
    </row>
    <row r="32" spans="1:4" ht="14.1" customHeight="1">
      <c r="B32" s="3"/>
      <c r="C32" s="9" t="s">
        <v>3</v>
      </c>
    </row>
    <row r="33" spans="1:4" ht="14.1" customHeight="1">
      <c r="A33" s="20"/>
      <c r="B33" s="21" t="s">
        <v>5</v>
      </c>
      <c r="C33" s="21" t="s">
        <v>6</v>
      </c>
      <c r="D33" s="14"/>
    </row>
    <row r="34" spans="1:4" ht="14.1" customHeight="1">
      <c r="A34" s="1" t="s">
        <v>22</v>
      </c>
      <c r="B34" s="22">
        <v>0.56999999999999995</v>
      </c>
      <c r="C34" s="22">
        <v>0.58099999999999996</v>
      </c>
    </row>
    <row r="35" spans="1:4" ht="14.1" customHeight="1">
      <c r="A35" s="1" t="s">
        <v>23</v>
      </c>
      <c r="B35" s="22">
        <v>0.59399999999999997</v>
      </c>
      <c r="C35" s="22">
        <v>0.56299999999999994</v>
      </c>
    </row>
    <row r="36" spans="1:4" ht="14.1" customHeight="1">
      <c r="A36" s="1" t="s">
        <v>24</v>
      </c>
      <c r="B36" s="22">
        <v>0.59899999999999998</v>
      </c>
      <c r="C36" s="22">
        <v>0.58099999999999996</v>
      </c>
    </row>
    <row r="37" spans="1:4" ht="14.1" customHeight="1">
      <c r="A37" s="1" t="s">
        <v>25</v>
      </c>
      <c r="B37" s="22">
        <v>0.59299999999999997</v>
      </c>
      <c r="C37" s="22">
        <v>0.58599999999999997</v>
      </c>
    </row>
    <row r="38" spans="1:4" ht="14.1" customHeight="1">
      <c r="A38" s="1" t="s">
        <v>29</v>
      </c>
      <c r="B38" s="22">
        <v>0.56200000000000006</v>
      </c>
      <c r="C38" s="22">
        <v>0.58599999999999997</v>
      </c>
    </row>
    <row r="39" spans="1:4" ht="14.1" customHeight="1">
      <c r="A39" s="15" t="s">
        <v>30</v>
      </c>
      <c r="B39" s="16">
        <v>0.56000000000000005</v>
      </c>
      <c r="C39" s="16">
        <v>0.57699999999999996</v>
      </c>
    </row>
    <row r="40" spans="1:4" ht="14.1" customHeight="1">
      <c r="A40" s="15" t="s">
        <v>31</v>
      </c>
      <c r="B40" s="16">
        <v>0.47</v>
      </c>
      <c r="C40" s="16">
        <v>0.56299999999999994</v>
      </c>
      <c r="D40" s="14"/>
    </row>
    <row r="41" spans="1:4" ht="14.1" customHeight="1">
      <c r="A41" s="15" t="s">
        <v>32</v>
      </c>
      <c r="B41" s="16">
        <v>0.58199999999999996</v>
      </c>
      <c r="C41" s="16">
        <v>0.60699999999999998</v>
      </c>
      <c r="D41" s="14"/>
    </row>
    <row r="42" spans="1:4" ht="14.1" customHeight="1">
      <c r="A42" s="15" t="s">
        <v>33</v>
      </c>
      <c r="B42" s="16">
        <v>0.47699999999999998</v>
      </c>
      <c r="C42" s="16">
        <v>0.61199999999999999</v>
      </c>
      <c r="D42" s="14"/>
    </row>
    <row r="43" spans="1:4" ht="14.1" customHeight="1">
      <c r="A43" s="15" t="s">
        <v>34</v>
      </c>
      <c r="B43" s="16">
        <v>0.45600000000000002</v>
      </c>
      <c r="C43" s="16">
        <v>0.61489026312598516</v>
      </c>
      <c r="D43" s="14"/>
    </row>
    <row r="44" spans="1:4" ht="14.1" customHeight="1">
      <c r="A44" s="15" t="s">
        <v>37</v>
      </c>
      <c r="B44" s="16">
        <v>0.3537828947368421</v>
      </c>
      <c r="C44" s="16">
        <v>0.57647605764760579</v>
      </c>
      <c r="D44" s="14"/>
    </row>
    <row r="45" spans="1:4" ht="14.1" customHeight="1">
      <c r="A45" s="15" t="s">
        <v>39</v>
      </c>
      <c r="B45" s="16">
        <v>0.37081754195993505</v>
      </c>
      <c r="C45" s="16">
        <v>0.56767411300919846</v>
      </c>
      <c r="D45" s="14"/>
    </row>
    <row r="46" spans="1:4" ht="14.1" customHeight="1">
      <c r="A46" s="15" t="s">
        <v>47</v>
      </c>
      <c r="B46" s="22">
        <v>0.253</v>
      </c>
      <c r="C46" s="16">
        <v>0.56699999999999995</v>
      </c>
      <c r="D46" s="14"/>
    </row>
    <row r="47" spans="1:4" ht="14.1" customHeight="1" thickBot="1">
      <c r="A47" s="33" t="s">
        <v>230</v>
      </c>
      <c r="B47" s="24">
        <v>0.25950000000000001</v>
      </c>
      <c r="C47" s="24">
        <v>0.54110000000000003</v>
      </c>
      <c r="D47" s="14"/>
    </row>
    <row r="48" spans="1:4" ht="14.1" customHeight="1" thickTop="1">
      <c r="A48" s="23" t="s">
        <v>26</v>
      </c>
      <c r="B48" s="16"/>
      <c r="C48" s="16"/>
      <c r="D48" s="14"/>
    </row>
  </sheetData>
  <mergeCells count="2">
    <mergeCell ref="A29:D29"/>
    <mergeCell ref="A2:D2"/>
  </mergeCells>
  <phoneticPr fontId="2" type="noConversion"/>
  <pageMargins left="1.4" right="0.5" top="1" bottom="0.5" header="0.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2" sqref="C2"/>
    </sheetView>
  </sheetViews>
  <sheetFormatPr defaultRowHeight="15.75"/>
  <cols>
    <col min="1" max="1" width="22.625" bestFit="1" customWidth="1"/>
    <col min="2" max="2" width="13" bestFit="1" customWidth="1"/>
    <col min="3" max="3" width="14.875" bestFit="1" customWidth="1"/>
    <col min="4" max="4" width="13.125" bestFit="1" customWidth="1"/>
    <col min="5" max="5" width="14.375" bestFit="1" customWidth="1"/>
    <col min="6" max="6" width="12.5" bestFit="1" customWidth="1"/>
  </cols>
  <sheetData>
    <row r="1" spans="1:6">
      <c r="A1" s="25" t="s">
        <v>41</v>
      </c>
      <c r="B1" s="26" t="s">
        <v>42</v>
      </c>
      <c r="C1" s="25" t="s">
        <v>43</v>
      </c>
      <c r="D1" s="25" t="s">
        <v>44</v>
      </c>
      <c r="E1" s="25" t="s">
        <v>5</v>
      </c>
      <c r="F1" s="25" t="s">
        <v>45</v>
      </c>
    </row>
    <row r="2" spans="1:6">
      <c r="A2" s="1" t="s">
        <v>9</v>
      </c>
      <c r="B2" s="27" t="s">
        <v>46</v>
      </c>
      <c r="C2" s="30">
        <v>68</v>
      </c>
      <c r="D2" s="30">
        <v>12</v>
      </c>
      <c r="E2" s="31" t="s">
        <v>46</v>
      </c>
      <c r="F2" s="31">
        <f>D2/C2</f>
        <v>0.17647058823529413</v>
      </c>
    </row>
    <row r="3" spans="1:6">
      <c r="A3" s="1" t="s">
        <v>10</v>
      </c>
      <c r="B3" s="27">
        <v>273</v>
      </c>
      <c r="C3" s="30">
        <v>136</v>
      </c>
      <c r="D3" s="30">
        <v>42</v>
      </c>
      <c r="E3" s="31">
        <f t="shared" ref="E3:E15" si="0">C3/B3</f>
        <v>0.49816849816849818</v>
      </c>
      <c r="F3" s="31">
        <f t="shared" ref="F3:F15" si="1">D3/C3</f>
        <v>0.30882352941176472</v>
      </c>
    </row>
    <row r="4" spans="1:6">
      <c r="A4" s="1" t="s">
        <v>12</v>
      </c>
      <c r="B4" s="27">
        <v>751</v>
      </c>
      <c r="C4" s="30">
        <v>309</v>
      </c>
      <c r="D4" s="30">
        <v>143</v>
      </c>
      <c r="E4" s="31">
        <f t="shared" si="0"/>
        <v>0.41145139813581894</v>
      </c>
      <c r="F4" s="31">
        <f t="shared" si="1"/>
        <v>0.4627831715210356</v>
      </c>
    </row>
    <row r="5" spans="1:6">
      <c r="A5" s="1" t="s">
        <v>28</v>
      </c>
      <c r="B5" s="27">
        <v>2991</v>
      </c>
      <c r="C5" s="30">
        <v>1227</v>
      </c>
      <c r="D5" s="30">
        <v>613</v>
      </c>
      <c r="E5" s="31">
        <f t="shared" si="0"/>
        <v>0.4102306920762287</v>
      </c>
      <c r="F5" s="31">
        <f t="shared" si="1"/>
        <v>0.49959250203748984</v>
      </c>
    </row>
    <row r="6" spans="1:6">
      <c r="A6" s="1" t="s">
        <v>36</v>
      </c>
      <c r="B6" s="27">
        <v>997</v>
      </c>
      <c r="C6" s="30">
        <v>200</v>
      </c>
      <c r="D6" s="30">
        <v>119</v>
      </c>
      <c r="E6" s="31">
        <f t="shared" si="0"/>
        <v>0.20060180541624875</v>
      </c>
      <c r="F6" s="31">
        <f t="shared" si="1"/>
        <v>0.59499999999999997</v>
      </c>
    </row>
    <row r="7" spans="1:6">
      <c r="A7" s="1" t="s">
        <v>13</v>
      </c>
      <c r="B7" s="27">
        <v>602</v>
      </c>
      <c r="C7" s="30">
        <v>246</v>
      </c>
      <c r="D7" s="30">
        <v>107</v>
      </c>
      <c r="E7" s="31">
        <f t="shared" si="0"/>
        <v>0.40863787375415284</v>
      </c>
      <c r="F7" s="31">
        <f t="shared" si="1"/>
        <v>0.43495934959349591</v>
      </c>
    </row>
    <row r="8" spans="1:6">
      <c r="A8" s="1" t="s">
        <v>14</v>
      </c>
      <c r="B8" s="27">
        <v>879</v>
      </c>
      <c r="C8" s="30">
        <v>202</v>
      </c>
      <c r="D8" s="30">
        <v>131</v>
      </c>
      <c r="E8" s="31">
        <f t="shared" si="0"/>
        <v>0.22980659840728099</v>
      </c>
      <c r="F8" s="31">
        <f t="shared" si="1"/>
        <v>0.64851485148514854</v>
      </c>
    </row>
    <row r="9" spans="1:6">
      <c r="A9" s="1" t="s">
        <v>15</v>
      </c>
      <c r="B9" s="27">
        <v>1409</v>
      </c>
      <c r="C9" s="30">
        <v>260</v>
      </c>
      <c r="D9" s="30">
        <v>135</v>
      </c>
      <c r="E9" s="31">
        <f t="shared" si="0"/>
        <v>0.18452803406671398</v>
      </c>
      <c r="F9" s="31">
        <f t="shared" si="1"/>
        <v>0.51923076923076927</v>
      </c>
    </row>
    <row r="10" spans="1:6">
      <c r="A10" s="1" t="s">
        <v>17</v>
      </c>
      <c r="B10" s="27">
        <v>1147</v>
      </c>
      <c r="C10" s="30">
        <v>659</v>
      </c>
      <c r="D10" s="30">
        <v>543</v>
      </c>
      <c r="E10" s="31">
        <f t="shared" si="0"/>
        <v>0.57454228421970355</v>
      </c>
      <c r="F10" s="31">
        <f t="shared" si="1"/>
        <v>0.82397572078907433</v>
      </c>
    </row>
    <row r="11" spans="1:6">
      <c r="A11" s="1" t="s">
        <v>35</v>
      </c>
      <c r="B11" s="27">
        <v>1643</v>
      </c>
      <c r="C11" s="30">
        <v>250</v>
      </c>
      <c r="D11" s="30">
        <v>122</v>
      </c>
      <c r="E11" s="31">
        <f t="shared" si="0"/>
        <v>0.15216068167985392</v>
      </c>
      <c r="F11" s="31">
        <f t="shared" si="1"/>
        <v>0.48799999999999999</v>
      </c>
    </row>
    <row r="12" spans="1:6">
      <c r="A12" s="1" t="s">
        <v>19</v>
      </c>
      <c r="B12" s="27">
        <v>4963</v>
      </c>
      <c r="C12" s="30" t="s">
        <v>46</v>
      </c>
      <c r="D12" s="30" t="s">
        <v>46</v>
      </c>
      <c r="E12" s="31" t="s">
        <v>46</v>
      </c>
      <c r="F12" s="31" t="s">
        <v>46</v>
      </c>
    </row>
    <row r="13" spans="1:6">
      <c r="A13" s="1" t="s">
        <v>20</v>
      </c>
      <c r="B13" s="27">
        <v>1546</v>
      </c>
      <c r="C13" s="30">
        <v>369</v>
      </c>
      <c r="D13" s="30">
        <v>233</v>
      </c>
      <c r="E13" s="31">
        <f t="shared" si="0"/>
        <v>0.23868046571798188</v>
      </c>
      <c r="F13" s="31">
        <f t="shared" si="1"/>
        <v>0.63143631436314362</v>
      </c>
    </row>
    <row r="14" spans="1:6">
      <c r="A14" s="1" t="s">
        <v>21</v>
      </c>
      <c r="B14" s="27">
        <v>1789</v>
      </c>
      <c r="C14" s="30">
        <v>937</v>
      </c>
      <c r="D14" s="30">
        <v>529</v>
      </c>
      <c r="E14" s="31">
        <f t="shared" si="0"/>
        <v>0.52375628842929012</v>
      </c>
      <c r="F14" s="31">
        <f t="shared" si="1"/>
        <v>0.56456776947705445</v>
      </c>
    </row>
    <row r="15" spans="1:6">
      <c r="A15" s="29" t="s">
        <v>40</v>
      </c>
      <c r="B15" s="28">
        <f>SUM(B3:B14)</f>
        <v>18990</v>
      </c>
      <c r="C15" s="28">
        <f t="shared" ref="C15:D15" si="2">SUM(C3:C14)</f>
        <v>4795</v>
      </c>
      <c r="D15" s="28">
        <f t="shared" si="2"/>
        <v>2717</v>
      </c>
      <c r="E15" s="31">
        <f t="shared" si="0"/>
        <v>0.25250131648235913</v>
      </c>
      <c r="F15" s="31">
        <f t="shared" si="1"/>
        <v>0.56663190823774767</v>
      </c>
    </row>
    <row r="16" spans="1:6">
      <c r="E16" s="32"/>
      <c r="F16" s="32"/>
    </row>
    <row r="17" spans="5:6">
      <c r="E17" s="32"/>
      <c r="F17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PIVOT</vt:lpstr>
      <vt:lpstr>data (2)</vt:lpstr>
      <vt:lpstr>Table 11 - Major Field of Study</vt:lpstr>
      <vt:lpstr>data</vt:lpstr>
      <vt:lpstr>'Table 11 - Major Field of Study'!Print_Area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tchoi</cp:lastModifiedBy>
  <cp:lastPrinted>2012-09-27T14:40:42Z</cp:lastPrinted>
  <dcterms:created xsi:type="dcterms:W3CDTF">2003-06-16T19:19:48Z</dcterms:created>
  <dcterms:modified xsi:type="dcterms:W3CDTF">2012-09-27T14:41:12Z</dcterms:modified>
</cp:coreProperties>
</file>