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45" yWindow="1305" windowWidth="13185" windowHeight="9090"/>
  </bookViews>
  <sheets>
    <sheet name="Table 31 - FT and PT Enrollment" sheetId="1" r:id="rId1"/>
    <sheet name="Table 31 - FT and PT Enroll 08" sheetId="2" state="hidden" r:id="rId2"/>
    <sheet name="Compare" sheetId="3" state="hidden" r:id="rId3"/>
  </sheets>
  <definedNames>
    <definedName name="_xlnm.Print_Area" localSheetId="2">Compare!$A$1:$I$98</definedName>
    <definedName name="_xlnm.Print_Area" localSheetId="1">'Table 31 - FT and PT Enroll 08'!$A$1:$I$98</definedName>
    <definedName name="_xlnm.Print_Area" localSheetId="0">'Table 31 - FT and PT Enrollment'!$A$1:$I$98</definedName>
  </definedNames>
  <calcPr calcId="125725"/>
</workbook>
</file>

<file path=xl/calcChain.xml><?xml version="1.0" encoding="utf-8"?>
<calcChain xmlns="http://schemas.openxmlformats.org/spreadsheetml/2006/main">
  <c r="I85" i="2"/>
  <c r="H85"/>
  <c r="I84"/>
  <c r="H84"/>
  <c r="I83"/>
  <c r="H83"/>
  <c r="I82"/>
  <c r="H82"/>
  <c r="I81"/>
  <c r="H81"/>
  <c r="I80"/>
  <c r="H80"/>
  <c r="I79"/>
  <c r="H79"/>
  <c r="I78"/>
  <c r="H78"/>
  <c r="I77"/>
  <c r="H77"/>
  <c r="I76"/>
  <c r="H76"/>
  <c r="I75"/>
  <c r="H75"/>
  <c r="I74"/>
  <c r="H74"/>
  <c r="I73"/>
  <c r="H73"/>
  <c r="I72"/>
  <c r="H72"/>
  <c r="I71"/>
  <c r="H71"/>
  <c r="I70"/>
  <c r="H70"/>
  <c r="I69"/>
  <c r="H69"/>
  <c r="I68"/>
  <c r="H68"/>
  <c r="I67"/>
  <c r="H67"/>
  <c r="I66"/>
  <c r="H66"/>
  <c r="I65"/>
  <c r="H65"/>
  <c r="I64"/>
  <c r="H64"/>
  <c r="I63"/>
  <c r="H63"/>
  <c r="I62"/>
  <c r="H62"/>
  <c r="G28" i="3" l="1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11"/>
  <c r="G12"/>
  <c r="G13"/>
  <c r="G14"/>
  <c r="G15"/>
  <c r="G16"/>
  <c r="G17"/>
  <c r="G18"/>
  <c r="G19"/>
  <c r="G20"/>
  <c r="G21"/>
  <c r="G22"/>
  <c r="H84"/>
  <c r="H85"/>
  <c r="B63"/>
  <c r="C63"/>
  <c r="D63"/>
  <c r="E63"/>
  <c r="F63"/>
  <c r="G63"/>
  <c r="B64"/>
  <c r="C64"/>
  <c r="D64"/>
  <c r="E64"/>
  <c r="F64"/>
  <c r="G64"/>
  <c r="B65"/>
  <c r="C65"/>
  <c r="D65"/>
  <c r="E65"/>
  <c r="F65"/>
  <c r="G65"/>
  <c r="B66"/>
  <c r="C66"/>
  <c r="D66"/>
  <c r="E66"/>
  <c r="F66"/>
  <c r="G66"/>
  <c r="B67"/>
  <c r="C67"/>
  <c r="D67"/>
  <c r="E67"/>
  <c r="F67"/>
  <c r="G67"/>
  <c r="B68"/>
  <c r="C68"/>
  <c r="D68"/>
  <c r="E68"/>
  <c r="F68"/>
  <c r="G68"/>
  <c r="B69"/>
  <c r="C69"/>
  <c r="D69"/>
  <c r="E69"/>
  <c r="F69"/>
  <c r="G69"/>
  <c r="B70"/>
  <c r="C70"/>
  <c r="D70"/>
  <c r="E70"/>
  <c r="F70"/>
  <c r="G70"/>
  <c r="B71"/>
  <c r="C71"/>
  <c r="D71"/>
  <c r="E71"/>
  <c r="F71"/>
  <c r="G71"/>
  <c r="B72"/>
  <c r="C72"/>
  <c r="D72"/>
  <c r="E72"/>
  <c r="F72"/>
  <c r="G72"/>
  <c r="B73"/>
  <c r="C73"/>
  <c r="D73"/>
  <c r="E73"/>
  <c r="F73"/>
  <c r="G73"/>
  <c r="B74"/>
  <c r="C74"/>
  <c r="D74"/>
  <c r="E74"/>
  <c r="F74"/>
  <c r="G74"/>
  <c r="B75"/>
  <c r="C75"/>
  <c r="D75"/>
  <c r="E75"/>
  <c r="F75"/>
  <c r="G75"/>
  <c r="B76"/>
  <c r="C76"/>
  <c r="D76"/>
  <c r="E76"/>
  <c r="F76"/>
  <c r="G76"/>
  <c r="B77"/>
  <c r="C77"/>
  <c r="D77"/>
  <c r="E77"/>
  <c r="F77"/>
  <c r="G77"/>
  <c r="B78"/>
  <c r="C78"/>
  <c r="D78"/>
  <c r="E78"/>
  <c r="F78"/>
  <c r="G78"/>
  <c r="B79"/>
  <c r="C79"/>
  <c r="D79"/>
  <c r="E79"/>
  <c r="F79"/>
  <c r="G79"/>
  <c r="B80"/>
  <c r="C80"/>
  <c r="D80"/>
  <c r="E80"/>
  <c r="F80"/>
  <c r="G80"/>
  <c r="B81"/>
  <c r="C81"/>
  <c r="D81"/>
  <c r="E81"/>
  <c r="F81"/>
  <c r="G81"/>
  <c r="B82"/>
  <c r="C82"/>
  <c r="D82"/>
  <c r="E82"/>
  <c r="F82"/>
  <c r="G82"/>
  <c r="B83"/>
  <c r="C83"/>
  <c r="D83"/>
  <c r="E83"/>
  <c r="F83"/>
  <c r="G83"/>
  <c r="B84"/>
  <c r="C84"/>
  <c r="D84"/>
  <c r="E84"/>
  <c r="F84"/>
  <c r="G84"/>
  <c r="B85"/>
  <c r="C85"/>
  <c r="D85"/>
  <c r="E85"/>
  <c r="F85"/>
  <c r="G85"/>
  <c r="C62"/>
  <c r="D62"/>
  <c r="E62"/>
  <c r="F62"/>
  <c r="G62"/>
  <c r="B62"/>
  <c r="B28"/>
  <c r="C28"/>
  <c r="D28"/>
  <c r="E28"/>
  <c r="F28"/>
  <c r="B29"/>
  <c r="C29"/>
  <c r="D29"/>
  <c r="E29"/>
  <c r="F29"/>
  <c r="B30"/>
  <c r="C30"/>
  <c r="D30"/>
  <c r="E30"/>
  <c r="F30"/>
  <c r="B31"/>
  <c r="C31"/>
  <c r="D31"/>
  <c r="E31"/>
  <c r="F31"/>
  <c r="B32"/>
  <c r="C32"/>
  <c r="D32"/>
  <c r="E32"/>
  <c r="F32"/>
  <c r="B33"/>
  <c r="C33"/>
  <c r="D33"/>
  <c r="E33"/>
  <c r="F33"/>
  <c r="B34"/>
  <c r="C34"/>
  <c r="D34"/>
  <c r="E34"/>
  <c r="F34"/>
  <c r="B35"/>
  <c r="C35"/>
  <c r="D35"/>
  <c r="E35"/>
  <c r="F35"/>
  <c r="B36"/>
  <c r="C36"/>
  <c r="D36"/>
  <c r="E36"/>
  <c r="F36"/>
  <c r="B37"/>
  <c r="C37"/>
  <c r="D37"/>
  <c r="E37"/>
  <c r="F37"/>
  <c r="B38"/>
  <c r="C38"/>
  <c r="D38"/>
  <c r="E38"/>
  <c r="F38"/>
  <c r="B39"/>
  <c r="C39"/>
  <c r="D39"/>
  <c r="E39"/>
  <c r="F39"/>
  <c r="B40"/>
  <c r="C40"/>
  <c r="D40"/>
  <c r="E40"/>
  <c r="F40"/>
  <c r="B41"/>
  <c r="C41"/>
  <c r="D41"/>
  <c r="E41"/>
  <c r="F41"/>
  <c r="B42"/>
  <c r="C42"/>
  <c r="D42"/>
  <c r="E42"/>
  <c r="F42"/>
  <c r="B43"/>
  <c r="C43"/>
  <c r="D43"/>
  <c r="E43"/>
  <c r="F43"/>
  <c r="B44"/>
  <c r="C44"/>
  <c r="D44"/>
  <c r="E44"/>
  <c r="F44"/>
  <c r="B45"/>
  <c r="C45"/>
  <c r="D45"/>
  <c r="E45"/>
  <c r="F45"/>
  <c r="B46"/>
  <c r="C46"/>
  <c r="D46"/>
  <c r="E46"/>
  <c r="F46"/>
  <c r="B47"/>
  <c r="C47"/>
  <c r="D47"/>
  <c r="E47"/>
  <c r="F47"/>
  <c r="C27"/>
  <c r="D27"/>
  <c r="E27"/>
  <c r="F27"/>
  <c r="G27"/>
  <c r="B27"/>
  <c r="B11"/>
  <c r="C11"/>
  <c r="D11"/>
  <c r="E11"/>
  <c r="F11"/>
  <c r="B12"/>
  <c r="C12"/>
  <c r="D12"/>
  <c r="E12"/>
  <c r="F12"/>
  <c r="B13"/>
  <c r="C13"/>
  <c r="D13"/>
  <c r="E13"/>
  <c r="F13"/>
  <c r="B14"/>
  <c r="C14"/>
  <c r="D14"/>
  <c r="E14"/>
  <c r="F14"/>
  <c r="B15"/>
  <c r="C15"/>
  <c r="D15"/>
  <c r="E15"/>
  <c r="F15"/>
  <c r="B16"/>
  <c r="C16"/>
  <c r="D16"/>
  <c r="E16"/>
  <c r="F16"/>
  <c r="B17"/>
  <c r="C17"/>
  <c r="D17"/>
  <c r="E17"/>
  <c r="F17"/>
  <c r="B18"/>
  <c r="C18"/>
  <c r="D18"/>
  <c r="E18"/>
  <c r="F18"/>
  <c r="B19"/>
  <c r="C19"/>
  <c r="D19"/>
  <c r="E19"/>
  <c r="F19"/>
  <c r="B20"/>
  <c r="C20"/>
  <c r="D20"/>
  <c r="E20"/>
  <c r="F20"/>
  <c r="B21"/>
  <c r="C21"/>
  <c r="D21"/>
  <c r="E21"/>
  <c r="F21"/>
  <c r="B22"/>
  <c r="C22"/>
  <c r="D22"/>
  <c r="E22"/>
  <c r="F22"/>
  <c r="C10"/>
  <c r="D10"/>
  <c r="E10"/>
  <c r="F10"/>
  <c r="G10"/>
  <c r="B10"/>
  <c r="G92"/>
  <c r="F92"/>
  <c r="E92"/>
  <c r="D92"/>
  <c r="C92"/>
  <c r="I92" s="1"/>
  <c r="B92"/>
  <c r="H92" s="1"/>
  <c r="I91"/>
  <c r="H91"/>
  <c r="I90"/>
  <c r="H90"/>
  <c r="H63"/>
  <c r="I63"/>
  <c r="H64"/>
  <c r="I64"/>
  <c r="H65"/>
  <c r="I65"/>
  <c r="H66"/>
  <c r="I66"/>
  <c r="H67"/>
  <c r="I67"/>
  <c r="H68"/>
  <c r="I68"/>
  <c r="H69"/>
  <c r="I69"/>
  <c r="H70"/>
  <c r="I70"/>
  <c r="H71"/>
  <c r="I71"/>
  <c r="H72"/>
  <c r="I72"/>
  <c r="H73"/>
  <c r="I73"/>
  <c r="H74"/>
  <c r="I74"/>
  <c r="H75"/>
  <c r="I75"/>
  <c r="H76"/>
  <c r="I76"/>
  <c r="H77"/>
  <c r="I77"/>
  <c r="H78"/>
  <c r="I78"/>
  <c r="H79"/>
  <c r="I79"/>
  <c r="H80"/>
  <c r="I80"/>
  <c r="H81"/>
  <c r="I81"/>
  <c r="H82"/>
  <c r="I82"/>
  <c r="H83"/>
  <c r="I83"/>
  <c r="I84"/>
  <c r="I85"/>
  <c r="I62"/>
  <c r="H62"/>
  <c r="D48" l="1"/>
  <c r="B48"/>
  <c r="F48"/>
  <c r="C48"/>
  <c r="E48"/>
  <c r="C23"/>
  <c r="E23"/>
  <c r="F23"/>
  <c r="D23"/>
  <c r="D50" s="1"/>
  <c r="B23"/>
  <c r="G92" i="2"/>
  <c r="F92"/>
  <c r="E92"/>
  <c r="D92"/>
  <c r="C92"/>
  <c r="I92" s="1"/>
  <c r="B92"/>
  <c r="H92" s="1"/>
  <c r="I91"/>
  <c r="H91"/>
  <c r="I90"/>
  <c r="H90"/>
  <c r="G86"/>
  <c r="F86"/>
  <c r="E86"/>
  <c r="D86"/>
  <c r="C86"/>
  <c r="B86"/>
  <c r="I86"/>
  <c r="H86"/>
  <c r="G48"/>
  <c r="F48"/>
  <c r="E48"/>
  <c r="D48"/>
  <c r="C48"/>
  <c r="B48"/>
  <c r="I47"/>
  <c r="I47" i="3" s="1"/>
  <c r="H47" i="2"/>
  <c r="H47" i="3" s="1"/>
  <c r="I46" i="2"/>
  <c r="I46" i="3" s="1"/>
  <c r="H46" i="2"/>
  <c r="H46" i="3" s="1"/>
  <c r="I45" i="2"/>
  <c r="I45" i="3" s="1"/>
  <c r="H45" i="2"/>
  <c r="H45" i="3" s="1"/>
  <c r="I44" i="2"/>
  <c r="I44" i="3" s="1"/>
  <c r="H44" i="2"/>
  <c r="H44" i="3" s="1"/>
  <c r="I43" i="2"/>
  <c r="I43" i="3" s="1"/>
  <c r="H43" i="2"/>
  <c r="H43" i="3" s="1"/>
  <c r="I42" i="2"/>
  <c r="I42" i="3" s="1"/>
  <c r="H42" i="2"/>
  <c r="H42" i="3" s="1"/>
  <c r="I41" i="2"/>
  <c r="I41" i="3" s="1"/>
  <c r="H41" i="2"/>
  <c r="H41" i="3" s="1"/>
  <c r="I40" i="2"/>
  <c r="I40" i="3" s="1"/>
  <c r="H40" i="2"/>
  <c r="H40" i="3" s="1"/>
  <c r="I39" i="2"/>
  <c r="I39" i="3" s="1"/>
  <c r="H39" i="2"/>
  <c r="H39" i="3" s="1"/>
  <c r="I38" i="2"/>
  <c r="I38" i="3" s="1"/>
  <c r="H38" i="2"/>
  <c r="H38" i="3" s="1"/>
  <c r="I37" i="2"/>
  <c r="I37" i="3" s="1"/>
  <c r="H37" i="2"/>
  <c r="H37" i="3" s="1"/>
  <c r="I36" i="2"/>
  <c r="I36" i="3" s="1"/>
  <c r="H36" i="2"/>
  <c r="H36" i="3" s="1"/>
  <c r="I35" i="2"/>
  <c r="I35" i="3" s="1"/>
  <c r="H35" i="2"/>
  <c r="H35" i="3" s="1"/>
  <c r="I34" i="2"/>
  <c r="I34" i="3" s="1"/>
  <c r="H34" i="2"/>
  <c r="H34" i="3" s="1"/>
  <c r="I33" i="2"/>
  <c r="I33" i="3" s="1"/>
  <c r="H33" i="2"/>
  <c r="H33" i="3" s="1"/>
  <c r="I32" i="2"/>
  <c r="I32" i="3" s="1"/>
  <c r="H32" i="2"/>
  <c r="H32" i="3" s="1"/>
  <c r="I31" i="2"/>
  <c r="I31" i="3" s="1"/>
  <c r="H31" i="2"/>
  <c r="H31" i="3" s="1"/>
  <c r="I30" i="2"/>
  <c r="I30" i="3" s="1"/>
  <c r="H30" i="2"/>
  <c r="H30" i="3" s="1"/>
  <c r="I29" i="2"/>
  <c r="I29" i="3" s="1"/>
  <c r="H29" i="2"/>
  <c r="H29" i="3" s="1"/>
  <c r="I28" i="2"/>
  <c r="I28" i="3" s="1"/>
  <c r="H28" i="2"/>
  <c r="H28" i="3" s="1"/>
  <c r="I27" i="2"/>
  <c r="H27"/>
  <c r="G23"/>
  <c r="F23"/>
  <c r="F50" s="1"/>
  <c r="E23"/>
  <c r="E50" s="1"/>
  <c r="D23"/>
  <c r="D50" s="1"/>
  <c r="C23"/>
  <c r="C50" s="1"/>
  <c r="B23"/>
  <c r="B50" s="1"/>
  <c r="I22"/>
  <c r="I22" i="3" s="1"/>
  <c r="H22" i="2"/>
  <c r="H22" i="3" s="1"/>
  <c r="I21" i="2"/>
  <c r="I21" i="3" s="1"/>
  <c r="H21" i="2"/>
  <c r="H21" i="3" s="1"/>
  <c r="I20" i="2"/>
  <c r="I20" i="3" s="1"/>
  <c r="H20" i="2"/>
  <c r="H20" i="3" s="1"/>
  <c r="I19" i="2"/>
  <c r="I19" i="3" s="1"/>
  <c r="H19" i="2"/>
  <c r="H19" i="3" s="1"/>
  <c r="I18" i="2"/>
  <c r="I18" i="3" s="1"/>
  <c r="H18" i="2"/>
  <c r="H18" i="3" s="1"/>
  <c r="I17" i="2"/>
  <c r="I17" i="3" s="1"/>
  <c r="H17" i="2"/>
  <c r="H17" i="3" s="1"/>
  <c r="I16" i="2"/>
  <c r="I16" i="3" s="1"/>
  <c r="H16" i="2"/>
  <c r="H16" i="3" s="1"/>
  <c r="I15" i="2"/>
  <c r="I15" i="3" s="1"/>
  <c r="H15" i="2"/>
  <c r="H15" i="3" s="1"/>
  <c r="I14" i="2"/>
  <c r="I14" i="3" s="1"/>
  <c r="H14" i="2"/>
  <c r="H14" i="3" s="1"/>
  <c r="I13" i="2"/>
  <c r="I13" i="3" s="1"/>
  <c r="H13" i="2"/>
  <c r="H13" i="3" s="1"/>
  <c r="I12" i="2"/>
  <c r="I12" i="3" s="1"/>
  <c r="H12" i="2"/>
  <c r="H12" i="3" s="1"/>
  <c r="I11" i="2"/>
  <c r="I11" i="3" s="1"/>
  <c r="H11" i="2"/>
  <c r="H11" i="3" s="1"/>
  <c r="I10" i="2"/>
  <c r="H10"/>
  <c r="E50" i="3" l="1"/>
  <c r="C50"/>
  <c r="B50"/>
  <c r="F50"/>
  <c r="H23" i="2"/>
  <c r="H10" i="3"/>
  <c r="H48" i="2"/>
  <c r="H27" i="3"/>
  <c r="I23" i="2"/>
  <c r="I10" i="3"/>
  <c r="G50" i="2"/>
  <c r="I48"/>
  <c r="I27" i="3"/>
  <c r="C94" i="2"/>
  <c r="C86" i="3"/>
  <c r="C94" s="1"/>
  <c r="H94" i="2"/>
  <c r="H86" i="3"/>
  <c r="H94" s="1"/>
  <c r="B94" i="2"/>
  <c r="B96" s="1"/>
  <c r="B86" i="3"/>
  <c r="B94" s="1"/>
  <c r="D94" i="2"/>
  <c r="D96" s="1"/>
  <c r="D86" i="3"/>
  <c r="D94" s="1"/>
  <c r="D96" s="1"/>
  <c r="F94" i="2"/>
  <c r="F96" s="1"/>
  <c r="F86" i="3"/>
  <c r="F94" s="1"/>
  <c r="C96" i="2"/>
  <c r="I94"/>
  <c r="I86" i="3"/>
  <c r="I94" s="1"/>
  <c r="E94" i="2"/>
  <c r="E86" i="3"/>
  <c r="E94" s="1"/>
  <c r="E96" s="1"/>
  <c r="G94" i="2"/>
  <c r="G96" s="1"/>
  <c r="G86" i="3"/>
  <c r="G94" s="1"/>
  <c r="E96" i="2"/>
  <c r="G48" i="3"/>
  <c r="G23"/>
  <c r="B96" l="1"/>
  <c r="C96"/>
  <c r="F96"/>
  <c r="H48"/>
  <c r="I48"/>
  <c r="H23"/>
  <c r="I50" i="2"/>
  <c r="H50"/>
  <c r="H96"/>
  <c r="I96"/>
  <c r="H96" i="3" l="1"/>
  <c r="I23"/>
  <c r="G50"/>
  <c r="G96" s="1"/>
  <c r="I96" s="1"/>
  <c r="H50" l="1"/>
  <c r="I50" l="1"/>
</calcChain>
</file>

<file path=xl/sharedStrings.xml><?xml version="1.0" encoding="utf-8"?>
<sst xmlns="http://schemas.openxmlformats.org/spreadsheetml/2006/main" count="363" uniqueCount="147">
  <si>
    <t>UNDERGRADUATE</t>
  </si>
  <si>
    <t>FIRST PROFESSIONAL</t>
  </si>
  <si>
    <t>GRADUATE</t>
  </si>
  <si>
    <t>TOTAL</t>
  </si>
  <si>
    <t>FULL-</t>
  </si>
  <si>
    <t>PART-</t>
  </si>
  <si>
    <t>INSTITUTION</t>
  </si>
  <si>
    <t>TIME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</si>
  <si>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</si>
  <si>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</si>
  <si>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</si>
  <si>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</si>
  <si>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</si>
  <si>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</si>
  <si>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</si>
  <si>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</si>
  <si>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</si>
  <si>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</si>
  <si>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</si>
  <si>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</si>
  <si>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</si>
  <si>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</si>
  <si>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</si>
  <si>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</si>
  <si>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</si>
  <si>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</si>
  <si>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</si>
  <si>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</si>
  <si>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</si>
  <si>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</si>
  <si>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</si>
  <si>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</si>
  <si>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</si>
  <si>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</si>
  <si>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</si>
  <si>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</si>
  <si>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SOURCE:  DHE02, Supplement to the IPEDS EF</t>
  </si>
  <si>
    <t>PRIVATE NOT-FOR-PROFIT (INDEPENDENT) BACCALAUREATE DEGREE-GRANTING INSTITUTIONS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</si>
  <si>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</si>
  <si>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</si>
  <si>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</si>
  <si>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</si>
  <si>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</si>
  <si>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</si>
  <si>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</si>
  <si>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</si>
  <si>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</si>
  <si>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</si>
  <si>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</si>
  <si>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</si>
  <si>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</si>
  <si>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</si>
  <si>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</si>
  <si>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</si>
  <si>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</si>
  <si>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</si>
  <si>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</si>
  <si>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</si>
  <si>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</si>
  <si>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</si>
  <si>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</si>
  <si>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</si>
  <si>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</si>
  <si>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</si>
  <si>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>STATE TOTAL</t>
  </si>
  <si>
    <t>N/A indicates data are not available</t>
  </si>
  <si>
    <t>TABLE 31</t>
  </si>
  <si>
    <t>TABLE 32</t>
  </si>
  <si>
    <t>SOURCE:  Enhanced Missouri Student Achievement Study</t>
  </si>
  <si>
    <t>MSU- WEST PLAINS</t>
  </si>
  <si>
    <t>MISSOURI STATE</t>
  </si>
  <si>
    <t>UCM</t>
  </si>
  <si>
    <t>CENTRAL METHODIST - GR / EXT.</t>
  </si>
  <si>
    <t>CENTRAL METHODIST - CLAS</t>
  </si>
  <si>
    <t>MCC - BLUE RIVER</t>
  </si>
  <si>
    <t>MCC - LONGVIEW</t>
  </si>
  <si>
    <t>MCC - MAPLE WOODS</t>
  </si>
  <si>
    <t>MCC - PENN VALLEY</t>
  </si>
  <si>
    <t>MCC - BUSINESS AND TECHNOLOGY</t>
  </si>
  <si>
    <t>ST. LOUIS CC -WILDWOOD</t>
  </si>
  <si>
    <t>MISSOURI UNIV. OF SCI. AND TECH.</t>
  </si>
  <si>
    <t>TOTAL FULL- AND PART-TIME HEADCOUNT ENROLLMENT AT PRIVATE NOT-FOR-PROFIT  (INDEPENDENT)  INSTITUTIONS, BY STUDENT LEVEL, FALL 2008</t>
  </si>
  <si>
    <t>TOTAL FULL- AND PART-TIME HEADCOUNT ENROLLMENT AT PUBLIC INSTITUTIONS, BY STUDENT LEVEL, FALL 2008</t>
  </si>
  <si>
    <t>Crowder College</t>
  </si>
  <si>
    <t>East Central College</t>
  </si>
  <si>
    <t>Jefferson College</t>
  </si>
  <si>
    <t>Linn State Technical College</t>
  </si>
  <si>
    <t>Metro. CC-Blue River</t>
  </si>
  <si>
    <t>Metro. CC-Business &amp; Technology</t>
  </si>
  <si>
    <t>Metro. CC-Longview</t>
  </si>
  <si>
    <t>Metro. CC-Maple Woods</t>
  </si>
  <si>
    <t>Metro. CC-Penn Valley</t>
  </si>
  <si>
    <t>Mineral Area College</t>
  </si>
  <si>
    <t>Moberly Area Community College</t>
  </si>
  <si>
    <t>North Central Missouri College</t>
  </si>
  <si>
    <t>Ozarks Technical Community College</t>
  </si>
  <si>
    <t>St. Charles Community College</t>
  </si>
  <si>
    <t>St. Louis CC-Florissant Valley</t>
  </si>
  <si>
    <t>St. Louis CC-Meramec</t>
  </si>
  <si>
    <t>St. Louis CC-Wildwood</t>
  </si>
  <si>
    <t>State Fair Community College</t>
  </si>
  <si>
    <t>Three Rivers Community College</t>
  </si>
  <si>
    <t>Harris-Stowe State University</t>
  </si>
  <si>
    <t>Lincoln University</t>
  </si>
  <si>
    <t>Missouri Southern State University</t>
  </si>
  <si>
    <t>Missouri State University</t>
  </si>
  <si>
    <t>Missouri University of Science and Technology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</si>
  <si>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</si>
  <si>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</si>
  <si>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</si>
  <si>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</si>
  <si>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</si>
  <si>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</si>
  <si>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</si>
  <si>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</si>
  <si>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Cottey College</t>
  </si>
  <si>
    <t>Wentworth Military Academy</t>
  </si>
  <si>
    <t>Avila University</t>
  </si>
  <si>
    <t>Central Methodist University-CLAS</t>
  </si>
  <si>
    <t>Central Methodist University-GRES</t>
  </si>
  <si>
    <t>College of the Ozarks</t>
  </si>
  <si>
    <t>Columbia College</t>
  </si>
  <si>
    <t>Culver-Stockton College</t>
  </si>
  <si>
    <t>Drury University</t>
  </si>
  <si>
    <t>Evangel University</t>
  </si>
  <si>
    <t>Fontbonne University</t>
  </si>
  <si>
    <t>Hannibal-Lagrange College</t>
  </si>
  <si>
    <t>Lindenwood University</t>
  </si>
  <si>
    <t>Maryville University</t>
  </si>
  <si>
    <t>Missouri Baptist University</t>
  </si>
  <si>
    <t>Park University</t>
  </si>
  <si>
    <t>Rockhurst University</t>
  </si>
  <si>
    <t>Saint Louis University</t>
  </si>
  <si>
    <t>Southwest Baptist University</t>
  </si>
  <si>
    <t>Stephens College</t>
  </si>
  <si>
    <t>Westminster College</t>
  </si>
  <si>
    <t>William Jewell College</t>
  </si>
  <si>
    <t>William Woods University</t>
  </si>
  <si>
    <t>TOTAL FULL- AND PART-TIME HEADCOUNT ENROLLMENT AT PUBLIC INSTITUTIONS, BY STUDENT LEVEL,</t>
  </si>
  <si>
    <t>TOTAL FULL- AND PART-TIME HEADCOUNT ENROLLMENT AT PRIVATE NOT-FOR-PROFIT  (INDEPENDENT)  INSTITUTIONS, BY STUDENT LEVEL,</t>
  </si>
  <si>
    <t>Updated</t>
  </si>
  <si>
    <t>Missouri State University-West Plains</t>
  </si>
  <si>
    <t>St. Louis CC-Forest Park</t>
  </si>
  <si>
    <t>Washington University</t>
  </si>
  <si>
    <t>Webster University</t>
  </si>
  <si>
    <t>FALL 2011</t>
  </si>
  <si>
    <t>Missouri Valley College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</si>
</sst>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7"/>
      <name val="Times New Roman"/>
    </font>
    <font>
      <sz val="7"/>
      <name val="Times New Roman"/>
      <family val="1"/>
    </font>
    <font>
      <sz val="8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48"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/>
    <xf numFmtId="0" fontId="2" fillId="0" borderId="1" xfId="0" applyFont="1" applyBorder="1" applyAlignment="1"/>
    <xf numFmtId="0" fontId="2" fillId="0" borderId="1" xfId="0" applyNumberFormat="1" applyFont="1" applyBorder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2" xfId="0" applyFont="1" applyBorder="1" applyAlignment="1"/>
    <xf numFmtId="0" fontId="3" fillId="0" borderId="0" xfId="0" applyFont="1" applyAlignment="1">
      <alignment horizontal="left" wrapText="1"/>
    </xf>
    <xf numFmtId="3" fontId="2" fillId="0" borderId="0" xfId="0" applyNumberFormat="1" applyFont="1" applyAlignment="1"/>
    <xf numFmtId="3" fontId="2" fillId="0" borderId="1" xfId="0" applyNumberFormat="1" applyFont="1" applyBorder="1" applyAlignment="1"/>
    <xf numFmtId="0" fontId="4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horizontal="left" indent="1"/>
    </xf>
    <xf numFmtId="0" fontId="0" fillId="0" borderId="0" xfId="0" applyNumberFormat="1"/>
    <xf numFmtId="0" fontId="2" fillId="0" borderId="0" xfId="1" applyFont="1" applyAlignment="1"/>
    <xf numFmtId="0" fontId="2" fillId="0" borderId="1" xfId="1" applyFont="1" applyBorder="1" applyAlignment="1"/>
    <xf numFmtId="0" fontId="2" fillId="0" borderId="1" xfId="1" applyNumberFormat="1" applyFont="1" applyBorder="1" applyAlignment="1">
      <alignment horizontal="centerContinuous"/>
    </xf>
    <xf numFmtId="0" fontId="2" fillId="0" borderId="0" xfId="1" applyFont="1" applyAlignment="1">
      <alignment horizontal="center"/>
    </xf>
    <xf numFmtId="0" fontId="2" fillId="0" borderId="2" xfId="1" applyFont="1" applyBorder="1" applyAlignment="1"/>
    <xf numFmtId="0" fontId="3" fillId="0" borderId="0" xfId="1" applyFont="1" applyAlignment="1">
      <alignment horizontal="left" wrapText="1"/>
    </xf>
    <xf numFmtId="3" fontId="2" fillId="0" borderId="0" xfId="1" applyNumberFormat="1" applyFont="1" applyAlignment="1"/>
    <xf numFmtId="3" fontId="2" fillId="0" borderId="0" xfId="1" applyNumberFormat="1" applyFont="1"/>
    <xf numFmtId="0" fontId="2" fillId="0" borderId="0" xfId="1" applyFont="1" applyFill="1" applyAlignment="1"/>
    <xf numFmtId="0" fontId="2" fillId="0" borderId="0" xfId="1" applyFont="1"/>
    <xf numFmtId="0" fontId="2" fillId="0" borderId="3" xfId="1" applyFont="1" applyBorder="1" applyAlignment="1"/>
    <xf numFmtId="3" fontId="2" fillId="0" borderId="3" xfId="1" applyNumberFormat="1" applyFont="1" applyBorder="1" applyAlignment="1"/>
    <xf numFmtId="0" fontId="1" fillId="0" borderId="0" xfId="1" applyFont="1" applyAlignment="1">
      <alignment wrapText="1"/>
    </xf>
    <xf numFmtId="3" fontId="2" fillId="0" borderId="1" xfId="1" applyNumberFormat="1" applyFont="1" applyBorder="1" applyAlignment="1">
      <alignment horizontal="centerContinuous"/>
    </xf>
    <xf numFmtId="3" fontId="2" fillId="0" borderId="0" xfId="1" applyNumberFormat="1" applyFont="1" applyAlignment="1">
      <alignment horizontal="center"/>
    </xf>
    <xf numFmtId="3" fontId="2" fillId="0" borderId="2" xfId="1" applyNumberFormat="1" applyFont="1" applyBorder="1" applyAlignment="1"/>
    <xf numFmtId="3" fontId="2" fillId="0" borderId="0" xfId="1" applyNumberFormat="1" applyFont="1" applyAlignment="1">
      <alignment horizontal="right"/>
    </xf>
    <xf numFmtId="0" fontId="2" fillId="0" borderId="0" xfId="1" applyFont="1" applyAlignment="1">
      <alignment horizontal="left" wrapText="1"/>
    </xf>
    <xf numFmtId="3" fontId="2" fillId="0" borderId="1" xfId="1" applyNumberFormat="1" applyFont="1" applyBorder="1" applyAlignment="1"/>
    <xf numFmtId="0" fontId="1" fillId="0" borderId="0" xfId="0" applyFont="1" applyAlignment="1">
      <alignment horizontal="left" indent="1"/>
    </xf>
    <xf numFmtId="164" fontId="2" fillId="0" borderId="0" xfId="2" applyNumberFormat="1" applyFont="1" applyAlignment="1"/>
    <xf numFmtId="164" fontId="2" fillId="0" borderId="0" xfId="2" applyNumberFormat="1" applyFont="1"/>
    <xf numFmtId="164" fontId="3" fillId="0" borderId="0" xfId="2" applyNumberFormat="1" applyFont="1" applyAlignment="1">
      <alignment horizontal="left" wrapText="1"/>
    </xf>
    <xf numFmtId="164" fontId="2" fillId="0" borderId="3" xfId="2" applyNumberFormat="1" applyFont="1" applyBorder="1" applyAlignment="1"/>
    <xf numFmtId="164" fontId="2" fillId="0" borderId="1" xfId="2" applyNumberFormat="1" applyFont="1" applyBorder="1" applyAlignment="1"/>
    <xf numFmtId="164" fontId="2" fillId="0" borderId="1" xfId="2" applyNumberFormat="1" applyFont="1" applyBorder="1" applyAlignment="1">
      <alignment horizontal="centerContinuous"/>
    </xf>
    <xf numFmtId="164" fontId="2" fillId="0" borderId="0" xfId="2" applyNumberFormat="1" applyFont="1" applyAlignment="1">
      <alignment horizontal="center"/>
    </xf>
    <xf numFmtId="164" fontId="2" fillId="0" borderId="2" xfId="2" applyNumberFormat="1" applyFont="1" applyBorder="1" applyAlignment="1"/>
    <xf numFmtId="164" fontId="2" fillId="0" borderId="0" xfId="2" applyNumberFormat="1" applyFont="1" applyAlignment="1">
      <alignment horizontal="left" wrapText="1"/>
    </xf>
    <xf numFmtId="14" fontId="2" fillId="0" borderId="0" xfId="0" applyNumberFormat="1" applyFont="1" applyAlignment="1"/>
    <xf numFmtId="164" fontId="2" fillId="0" borderId="0" xfId="2" applyNumberFormat="1" applyFont="1" applyAlignment="1">
      <alignment horizontal="left" wrapText="1"/>
    </xf>
    <xf numFmtId="0" fontId="1" fillId="0" borderId="0" xfId="0" applyFont="1" applyAlignment="1"/>
    <xf numFmtId="0" fontId="2" fillId="0" borderId="0" xfId="1" applyNumberFormat="1" applyFont="1" applyAlignment="1">
      <alignment horizontal="left" wrapText="1"/>
    </xf>
    <xf numFmtId="0" fontId="1" fillId="0" borderId="0" xfId="1" applyFont="1" applyAlignment="1">
      <alignment wrapText="1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K99"/>
  <sheetViews>
    <sheetView tabSelected="1" showOutlineSymbols="0" topLeftCell="A94" zoomScaleNormal="100" workbookViewId="0">
      <selection activeCell="A56" sqref="A56"/>
    </sheetView>
  </sheetViews>
  <sheetFormatPr defaultColWidth="15.796875" defaultRowHeight="11.25"/>
  <cols>
    <col min="1" max="1" width="48.3984375" style="2" customWidth="1"/>
    <col min="2" max="2" width="19.796875" style="2" customWidth="1"/>
    <col min="3" max="3" width="10.796875" style="2" customWidth="1"/>
    <col min="4" max="5" width="13" style="2" customWidth="1"/>
    <col min="6" max="9" width="10.796875" style="2" customWidth="1"/>
    <col min="10" max="16384" width="15.796875" style="2"/>
  </cols>
  <sheetData>
    <row r="1" spans="1:9" ht="12.95" customHeight="1">
      <c r="A1" s="2" t="s">
        <v>66</v>
      </c>
    </row>
    <row r="2" spans="1:9" ht="12.95" customHeight="1">
      <c r="A2" s="2" t="s">
        <v>138</v>
      </c>
    </row>
    <row r="3" spans="1:9" ht="12.95" customHeight="1" thickBot="1">
      <c r="A3" s="2" t="s">
        <v>145</v>
      </c>
    </row>
    <row r="4" spans="1:9" ht="12.75" customHeight="1" thickTop="1">
      <c r="A4" s="3"/>
      <c r="B4" s="4" t="s">
        <v>0</v>
      </c>
      <c r="C4" s="4"/>
      <c r="D4" s="4" t="s">
        <v>1</v>
      </c>
      <c r="E4" s="4"/>
      <c r="F4" s="4" t="s">
        <v>2</v>
      </c>
      <c r="G4" s="4"/>
      <c r="H4" s="4" t="s">
        <v>3</v>
      </c>
      <c r="I4" s="4"/>
    </row>
    <row r="5" spans="1:9" ht="12.75" customHeight="1">
      <c r="B5" s="5" t="s">
        <v>4</v>
      </c>
      <c r="C5" s="5" t="s">
        <v>5</v>
      </c>
      <c r="D5" s="5" t="s">
        <v>4</v>
      </c>
      <c r="E5" s="5" t="s">
        <v>5</v>
      </c>
      <c r="F5" s="5" t="s">
        <v>4</v>
      </c>
      <c r="G5" s="5" t="s">
        <v>5</v>
      </c>
      <c r="H5" s="5" t="s">
        <v>4</v>
      </c>
      <c r="I5" s="5" t="s">
        <v>5</v>
      </c>
    </row>
    <row r="6" spans="1:9" ht="12.75" customHeight="1">
      <c r="A6" s="2" t="s">
        <v>6</v>
      </c>
      <c r="B6" s="5" t="s">
        <v>7</v>
      </c>
      <c r="C6" s="5" t="s">
        <v>7</v>
      </c>
      <c r="D6" s="5" t="s">
        <v>7</v>
      </c>
      <c r="E6" s="5" t="s">
        <v>7</v>
      </c>
      <c r="F6" s="5" t="s">
        <v>7</v>
      </c>
      <c r="G6" s="5" t="s">
        <v>7</v>
      </c>
      <c r="H6" s="5" t="s">
        <v>7</v>
      </c>
      <c r="I6" s="5" t="s">
        <v>7</v>
      </c>
    </row>
    <row r="7" spans="1:9" ht="12.95" customHeight="1">
      <c r="A7" s="6"/>
      <c r="B7" s="6"/>
      <c r="C7" s="6"/>
      <c r="D7" s="6"/>
      <c r="E7" s="6"/>
      <c r="F7" s="6"/>
      <c r="G7" s="6"/>
      <c r="H7" s="6"/>
      <c r="I7" s="6"/>
    </row>
    <row r="8" spans="1:9" ht="25.5" customHeight="1">
      <c r="A8" s="7" t="s">
        <v>8</v>
      </c>
      <c r="H8" s="8"/>
    </row>
    <row r="9" spans="1:9" ht="12.95" customHeight="1">
      <c r="A9" s="7"/>
      <c r="H9" s="8"/>
    </row>
    <row r="10" spans="1:9" ht="12.95" customHeight="1">
      <c r="A10" s="34" t="s">
        <v>102</v>
      </c>
      <c r="B10" s="34">
        <v>1152</v>
      </c>
      <c r="C10" s="34">
        <v>407</v>
      </c>
      <c r="D10" s="34">
        <v>0</v>
      </c>
      <c r="E10" s="34">
        <v>0</v>
      </c>
      <c r="F10" s="34">
        <v>12</v>
      </c>
      <c r="G10" s="34">
        <v>13</v>
      </c>
      <c r="H10" s="35">
        <v>1164</v>
      </c>
      <c r="I10" s="35">
        <v>420</v>
      </c>
    </row>
    <row r="11" spans="1:9" ht="12.95" customHeight="1">
      <c r="A11" s="34" t="s">
        <v>103</v>
      </c>
      <c r="B11" s="34">
        <v>2194</v>
      </c>
      <c r="C11" s="34">
        <v>998</v>
      </c>
      <c r="D11" s="34">
        <v>0</v>
      </c>
      <c r="E11" s="34">
        <v>0</v>
      </c>
      <c r="F11" s="34">
        <v>75</v>
      </c>
      <c r="G11" s="34">
        <v>121</v>
      </c>
      <c r="H11" s="35">
        <v>2269</v>
      </c>
      <c r="I11" s="35">
        <v>1119</v>
      </c>
    </row>
    <row r="12" spans="1:9" ht="12.95" customHeight="1">
      <c r="A12" s="34" t="s">
        <v>104</v>
      </c>
      <c r="B12" s="34">
        <v>4039</v>
      </c>
      <c r="C12" s="34">
        <v>1497</v>
      </c>
      <c r="D12" s="34">
        <v>0</v>
      </c>
      <c r="E12" s="34">
        <v>0</v>
      </c>
      <c r="F12" s="34">
        <v>1</v>
      </c>
      <c r="G12" s="34">
        <v>54</v>
      </c>
      <c r="H12" s="35">
        <v>4040</v>
      </c>
      <c r="I12" s="35">
        <v>1551</v>
      </c>
    </row>
    <row r="13" spans="1:9" ht="12.95" customHeight="1">
      <c r="A13" s="34" t="s">
        <v>105</v>
      </c>
      <c r="B13" s="34">
        <v>13378</v>
      </c>
      <c r="C13" s="34">
        <v>3808</v>
      </c>
      <c r="D13" s="34">
        <v>0</v>
      </c>
      <c r="E13" s="34">
        <v>0</v>
      </c>
      <c r="F13" s="34">
        <v>1558</v>
      </c>
      <c r="G13" s="34">
        <v>1530</v>
      </c>
      <c r="H13" s="35">
        <v>14936</v>
      </c>
      <c r="I13" s="35">
        <v>5338</v>
      </c>
    </row>
    <row r="14" spans="1:9" ht="12.95" customHeight="1">
      <c r="A14" s="34" t="s">
        <v>106</v>
      </c>
      <c r="B14" s="34">
        <v>5143</v>
      </c>
      <c r="C14" s="34">
        <v>528</v>
      </c>
      <c r="D14" s="34">
        <v>0</v>
      </c>
      <c r="E14" s="34">
        <v>0</v>
      </c>
      <c r="F14" s="34">
        <v>1081</v>
      </c>
      <c r="G14" s="34">
        <v>768</v>
      </c>
      <c r="H14" s="35">
        <v>6224</v>
      </c>
      <c r="I14" s="35">
        <v>1296</v>
      </c>
    </row>
    <row r="15" spans="1:9" ht="12.95" customHeight="1">
      <c r="A15" s="34" t="s">
        <v>107</v>
      </c>
      <c r="B15" s="34">
        <v>4320</v>
      </c>
      <c r="C15" s="34">
        <v>1778</v>
      </c>
      <c r="D15" s="34">
        <v>0</v>
      </c>
      <c r="E15" s="34">
        <v>0</v>
      </c>
      <c r="F15" s="34">
        <v>34</v>
      </c>
      <c r="G15" s="34">
        <v>127</v>
      </c>
      <c r="H15" s="35">
        <v>4354</v>
      </c>
      <c r="I15" s="35">
        <v>1905</v>
      </c>
    </row>
    <row r="16" spans="1:9" ht="12.95" customHeight="1">
      <c r="A16" s="34" t="s">
        <v>108</v>
      </c>
      <c r="B16" s="34">
        <v>5555</v>
      </c>
      <c r="C16" s="34">
        <v>723</v>
      </c>
      <c r="D16" s="34">
        <v>0</v>
      </c>
      <c r="E16" s="34">
        <v>0</v>
      </c>
      <c r="F16" s="34">
        <v>264</v>
      </c>
      <c r="G16" s="34">
        <v>680</v>
      </c>
      <c r="H16" s="35">
        <v>5819</v>
      </c>
      <c r="I16" s="35">
        <v>1403</v>
      </c>
    </row>
    <row r="17" spans="1:11" ht="12.95" customHeight="1">
      <c r="A17" s="34" t="s">
        <v>109</v>
      </c>
      <c r="B17" s="34">
        <v>8132</v>
      </c>
      <c r="C17" s="34">
        <v>2236</v>
      </c>
      <c r="D17" s="34">
        <v>0</v>
      </c>
      <c r="E17" s="34">
        <v>0</v>
      </c>
      <c r="F17" s="34">
        <v>329</v>
      </c>
      <c r="G17" s="34">
        <v>759</v>
      </c>
      <c r="H17" s="35">
        <v>8461</v>
      </c>
      <c r="I17" s="35">
        <v>2995</v>
      </c>
    </row>
    <row r="18" spans="1:11" ht="12.95" customHeight="1">
      <c r="A18" s="34" t="s">
        <v>110</v>
      </c>
      <c r="B18" s="34">
        <v>5483</v>
      </c>
      <c r="C18" s="34">
        <v>294</v>
      </c>
      <c r="D18" s="34">
        <v>0</v>
      </c>
      <c r="E18" s="34">
        <v>0</v>
      </c>
      <c r="F18" s="34">
        <v>246</v>
      </c>
      <c r="G18" s="34">
        <v>75</v>
      </c>
      <c r="H18" s="35">
        <v>5729</v>
      </c>
      <c r="I18" s="35">
        <v>369</v>
      </c>
    </row>
    <row r="19" spans="1:11" ht="12.95" customHeight="1">
      <c r="A19" s="34" t="s">
        <v>111</v>
      </c>
      <c r="B19" s="34">
        <v>7960</v>
      </c>
      <c r="C19" s="34">
        <v>1364</v>
      </c>
      <c r="D19" s="34">
        <v>0</v>
      </c>
      <c r="E19" s="34">
        <v>0</v>
      </c>
      <c r="F19" s="34">
        <v>691</v>
      </c>
      <c r="G19" s="34">
        <v>1622</v>
      </c>
      <c r="H19" s="35">
        <v>8651</v>
      </c>
      <c r="I19" s="35">
        <v>2986</v>
      </c>
    </row>
    <row r="20" spans="1:11" ht="12.95" customHeight="1">
      <c r="A20" s="34" t="s">
        <v>112</v>
      </c>
      <c r="B20" s="34">
        <v>24413</v>
      </c>
      <c r="C20" s="34">
        <v>1579</v>
      </c>
      <c r="D20" s="34">
        <v>1225</v>
      </c>
      <c r="E20" s="34">
        <v>11</v>
      </c>
      <c r="F20" s="34">
        <v>3201</v>
      </c>
      <c r="G20" s="34">
        <v>3333</v>
      </c>
      <c r="H20" s="35">
        <v>28839</v>
      </c>
      <c r="I20" s="35">
        <v>4923</v>
      </c>
    </row>
    <row r="21" spans="1:11" ht="12.95" customHeight="1">
      <c r="A21" s="34" t="s">
        <v>113</v>
      </c>
      <c r="B21" s="34">
        <v>6850</v>
      </c>
      <c r="C21" s="34">
        <v>3272</v>
      </c>
      <c r="D21" s="34">
        <v>1627</v>
      </c>
      <c r="E21" s="34">
        <v>28</v>
      </c>
      <c r="F21" s="34">
        <v>1233</v>
      </c>
      <c r="G21" s="34">
        <v>2463</v>
      </c>
      <c r="H21" s="35">
        <v>9710</v>
      </c>
      <c r="I21" s="35">
        <v>5763</v>
      </c>
    </row>
    <row r="22" spans="1:11" ht="12.95" customHeight="1">
      <c r="A22" s="34" t="s">
        <v>114</v>
      </c>
      <c r="B22" s="34">
        <v>6014</v>
      </c>
      <c r="C22" s="34">
        <v>7137</v>
      </c>
      <c r="D22" s="34">
        <v>172</v>
      </c>
      <c r="E22" s="34">
        <v>0</v>
      </c>
      <c r="F22" s="34">
        <v>765</v>
      </c>
      <c r="G22" s="34">
        <v>2721</v>
      </c>
      <c r="H22" s="35">
        <v>6951</v>
      </c>
      <c r="I22" s="35">
        <v>9858</v>
      </c>
    </row>
    <row r="23" spans="1:11" ht="12.95" customHeight="1">
      <c r="A23" s="34" t="s">
        <v>19</v>
      </c>
      <c r="B23" s="34">
        <v>94633</v>
      </c>
      <c r="C23" s="34">
        <v>25621</v>
      </c>
      <c r="D23" s="34">
        <v>3024</v>
      </c>
      <c r="E23" s="34">
        <v>39</v>
      </c>
      <c r="F23" s="34">
        <v>9490</v>
      </c>
      <c r="G23" s="34">
        <v>14266</v>
      </c>
      <c r="H23" s="35">
        <v>147073</v>
      </c>
      <c r="I23" s="35">
        <v>199513</v>
      </c>
      <c r="J23" s="8"/>
      <c r="K23" s="8"/>
    </row>
    <row r="24" spans="1:11" ht="12.95" customHeight="1">
      <c r="A24" s="34"/>
      <c r="B24" s="34"/>
      <c r="C24" s="34"/>
      <c r="D24" s="34"/>
      <c r="E24" s="34"/>
      <c r="F24" s="34"/>
      <c r="G24" s="34"/>
      <c r="H24" s="34"/>
      <c r="I24" s="34"/>
    </row>
    <row r="25" spans="1:11" ht="22.5">
      <c r="A25" s="36" t="s">
        <v>20</v>
      </c>
      <c r="B25" s="34"/>
      <c r="C25" s="34"/>
      <c r="D25" s="34"/>
      <c r="E25" s="34"/>
      <c r="F25" s="34"/>
      <c r="G25" s="34"/>
      <c r="H25" s="34"/>
      <c r="I25" s="34"/>
    </row>
    <row r="26" spans="1:11" ht="12.95" customHeight="1">
      <c r="A26" s="34"/>
      <c r="B26" s="34"/>
      <c r="C26" s="34"/>
      <c r="D26" s="34"/>
      <c r="E26" s="34"/>
      <c r="F26" s="34"/>
      <c r="G26" s="34"/>
      <c r="H26" s="34"/>
      <c r="I26" s="34"/>
    </row>
    <row r="27" spans="1:11" ht="12.95" customHeight="1">
      <c r="A27" s="34" t="s">
        <v>83</v>
      </c>
      <c r="B27" s="34">
        <v>2484</v>
      </c>
      <c r="C27" s="34">
        <v>2924</v>
      </c>
      <c r="D27" s="34">
        <v>0</v>
      </c>
      <c r="E27" s="34">
        <v>0</v>
      </c>
      <c r="F27" s="34">
        <v>0</v>
      </c>
      <c r="G27" s="34">
        <v>0</v>
      </c>
      <c r="H27" s="35">
        <v>2484</v>
      </c>
      <c r="I27" s="34">
        <v>2924</v>
      </c>
      <c r="J27" s="10"/>
    </row>
    <row r="28" spans="1:11" ht="12.95" customHeight="1">
      <c r="A28" s="34" t="s">
        <v>84</v>
      </c>
      <c r="B28" s="34">
        <v>2108</v>
      </c>
      <c r="C28" s="34">
        <v>2019</v>
      </c>
      <c r="D28" s="34">
        <v>0</v>
      </c>
      <c r="E28" s="34">
        <v>0</v>
      </c>
      <c r="F28" s="34">
        <v>0</v>
      </c>
      <c r="G28" s="34">
        <v>0</v>
      </c>
      <c r="H28" s="35">
        <v>2108</v>
      </c>
      <c r="I28" s="34">
        <v>2019</v>
      </c>
      <c r="J28" s="10"/>
    </row>
    <row r="29" spans="1:11" ht="12.95" customHeight="1">
      <c r="A29" s="34" t="s">
        <v>85</v>
      </c>
      <c r="B29" s="34">
        <v>3082</v>
      </c>
      <c r="C29" s="34">
        <v>2925</v>
      </c>
      <c r="D29" s="34">
        <v>0</v>
      </c>
      <c r="E29" s="34">
        <v>0</v>
      </c>
      <c r="F29" s="34">
        <v>0</v>
      </c>
      <c r="G29" s="34">
        <v>0</v>
      </c>
      <c r="H29" s="35">
        <v>3082</v>
      </c>
      <c r="I29" s="34">
        <v>2925</v>
      </c>
      <c r="J29" s="10"/>
    </row>
    <row r="30" spans="1:11" ht="12.95" customHeight="1">
      <c r="A30" s="34" t="s">
        <v>86</v>
      </c>
      <c r="B30" s="34">
        <v>1004</v>
      </c>
      <c r="C30" s="34">
        <v>164</v>
      </c>
      <c r="D30" s="34">
        <v>0</v>
      </c>
      <c r="E30" s="34">
        <v>0</v>
      </c>
      <c r="F30" s="34">
        <v>0</v>
      </c>
      <c r="G30" s="34">
        <v>0</v>
      </c>
      <c r="H30" s="35">
        <v>1004</v>
      </c>
      <c r="I30" s="34">
        <v>164</v>
      </c>
      <c r="J30" s="10"/>
    </row>
    <row r="31" spans="1:11" ht="12.95" customHeight="1">
      <c r="A31" s="34" t="s">
        <v>87</v>
      </c>
      <c r="B31" s="34">
        <v>3466</v>
      </c>
      <c r="C31" s="34">
        <v>14</v>
      </c>
      <c r="D31" s="34">
        <v>0</v>
      </c>
      <c r="E31" s="34">
        <v>0</v>
      </c>
      <c r="F31" s="34">
        <v>0</v>
      </c>
      <c r="G31" s="34">
        <v>0</v>
      </c>
      <c r="H31" s="35">
        <v>3466</v>
      </c>
      <c r="I31" s="34">
        <v>14</v>
      </c>
      <c r="J31" s="10"/>
    </row>
    <row r="32" spans="1:11" ht="12.95" customHeight="1">
      <c r="A32" s="34" t="s">
        <v>88</v>
      </c>
      <c r="B32" s="34">
        <v>835</v>
      </c>
      <c r="C32" s="34">
        <v>13</v>
      </c>
      <c r="D32" s="34">
        <v>0</v>
      </c>
      <c r="E32" s="34">
        <v>0</v>
      </c>
      <c r="F32" s="34">
        <v>0</v>
      </c>
      <c r="G32" s="34">
        <v>0</v>
      </c>
      <c r="H32" s="35">
        <v>835</v>
      </c>
      <c r="I32" s="34">
        <v>13</v>
      </c>
      <c r="J32" s="10"/>
    </row>
    <row r="33" spans="1:11" ht="12.95" customHeight="1">
      <c r="A33" s="34" t="s">
        <v>89</v>
      </c>
      <c r="B33" s="34">
        <v>6171</v>
      </c>
      <c r="C33" s="34">
        <v>21</v>
      </c>
      <c r="D33" s="34">
        <v>0</v>
      </c>
      <c r="E33" s="34">
        <v>0</v>
      </c>
      <c r="F33" s="34">
        <v>0</v>
      </c>
      <c r="G33" s="34">
        <v>0</v>
      </c>
      <c r="H33" s="35">
        <v>6171</v>
      </c>
      <c r="I33" s="34">
        <v>21</v>
      </c>
      <c r="J33" s="10"/>
    </row>
    <row r="34" spans="1:11" ht="12.95" customHeight="1">
      <c r="A34" s="34" t="s">
        <v>90</v>
      </c>
      <c r="B34" s="34">
        <v>5308</v>
      </c>
      <c r="C34" s="34">
        <v>17</v>
      </c>
      <c r="D34" s="34">
        <v>0</v>
      </c>
      <c r="E34" s="34">
        <v>0</v>
      </c>
      <c r="F34" s="34">
        <v>0</v>
      </c>
      <c r="G34" s="34">
        <v>0</v>
      </c>
      <c r="H34" s="35">
        <v>5308</v>
      </c>
      <c r="I34" s="34">
        <v>17</v>
      </c>
      <c r="J34" s="10"/>
    </row>
    <row r="35" spans="1:11" ht="12.95" customHeight="1">
      <c r="A35" s="34" t="s">
        <v>91</v>
      </c>
      <c r="B35" s="34">
        <v>5370</v>
      </c>
      <c r="C35" s="34">
        <v>32</v>
      </c>
      <c r="D35" s="34">
        <v>0</v>
      </c>
      <c r="E35" s="34">
        <v>0</v>
      </c>
      <c r="F35" s="34">
        <v>0</v>
      </c>
      <c r="G35" s="34">
        <v>0</v>
      </c>
      <c r="H35" s="35">
        <v>5370</v>
      </c>
      <c r="I35" s="34">
        <v>32</v>
      </c>
      <c r="J35" s="10"/>
    </row>
    <row r="36" spans="1:11" ht="12.95" customHeight="1">
      <c r="A36" s="34" t="s">
        <v>92</v>
      </c>
      <c r="B36" s="34">
        <v>2482</v>
      </c>
      <c r="C36" s="34">
        <v>1553</v>
      </c>
      <c r="D36" s="34">
        <v>0</v>
      </c>
      <c r="E36" s="34">
        <v>0</v>
      </c>
      <c r="F36" s="34">
        <v>0</v>
      </c>
      <c r="G36" s="34">
        <v>0</v>
      </c>
      <c r="H36" s="35">
        <v>2482</v>
      </c>
      <c r="I36" s="34">
        <v>1553</v>
      </c>
      <c r="J36" s="10"/>
    </row>
    <row r="37" spans="1:11" ht="12.95" customHeight="1">
      <c r="A37" s="34" t="s">
        <v>141</v>
      </c>
      <c r="B37" s="34">
        <v>1228</v>
      </c>
      <c r="C37" s="34">
        <v>901</v>
      </c>
      <c r="D37" s="34">
        <v>0</v>
      </c>
      <c r="E37" s="34">
        <v>0</v>
      </c>
      <c r="F37" s="34">
        <v>0</v>
      </c>
      <c r="G37" s="34">
        <v>0</v>
      </c>
      <c r="H37" s="35">
        <v>1228</v>
      </c>
      <c r="I37" s="34">
        <v>901</v>
      </c>
      <c r="J37" s="10"/>
    </row>
    <row r="38" spans="1:11" ht="12.95" customHeight="1">
      <c r="A38" s="34" t="s">
        <v>93</v>
      </c>
      <c r="B38" s="34">
        <v>2975</v>
      </c>
      <c r="C38" s="34">
        <v>2684</v>
      </c>
      <c r="D38" s="34">
        <v>0</v>
      </c>
      <c r="E38" s="34">
        <v>0</v>
      </c>
      <c r="F38" s="34">
        <v>0</v>
      </c>
      <c r="G38" s="34">
        <v>0</v>
      </c>
      <c r="H38" s="35">
        <v>2975</v>
      </c>
      <c r="I38" s="34">
        <v>2684</v>
      </c>
      <c r="J38" s="10"/>
    </row>
    <row r="39" spans="1:11" ht="12.95" customHeight="1">
      <c r="A39" s="34" t="s">
        <v>94</v>
      </c>
      <c r="B39" s="34">
        <v>974</v>
      </c>
      <c r="C39" s="34">
        <v>809</v>
      </c>
      <c r="D39" s="34">
        <v>0</v>
      </c>
      <c r="E39" s="34">
        <v>0</v>
      </c>
      <c r="F39" s="34">
        <v>0</v>
      </c>
      <c r="G39" s="34">
        <v>0</v>
      </c>
      <c r="H39" s="35">
        <v>974</v>
      </c>
      <c r="I39" s="34">
        <v>809</v>
      </c>
      <c r="J39" s="10"/>
    </row>
    <row r="40" spans="1:11" ht="12.95" customHeight="1">
      <c r="A40" s="34" t="s">
        <v>95</v>
      </c>
      <c r="B40" s="34">
        <v>7447</v>
      </c>
      <c r="C40" s="34">
        <v>7730</v>
      </c>
      <c r="D40" s="34">
        <v>0</v>
      </c>
      <c r="E40" s="34">
        <v>0</v>
      </c>
      <c r="F40" s="34">
        <v>0</v>
      </c>
      <c r="G40" s="34">
        <v>0</v>
      </c>
      <c r="H40" s="35">
        <v>7447</v>
      </c>
      <c r="I40" s="34">
        <v>7730</v>
      </c>
      <c r="J40" s="10"/>
    </row>
    <row r="41" spans="1:11" ht="12.95" customHeight="1">
      <c r="A41" s="34" t="s">
        <v>96</v>
      </c>
      <c r="B41" s="34">
        <v>4159</v>
      </c>
      <c r="C41" s="34">
        <v>4015</v>
      </c>
      <c r="D41" s="34">
        <v>0</v>
      </c>
      <c r="E41" s="34">
        <v>0</v>
      </c>
      <c r="F41" s="34">
        <v>0</v>
      </c>
      <c r="G41" s="34">
        <v>0</v>
      </c>
      <c r="H41" s="35">
        <v>4159</v>
      </c>
      <c r="I41" s="34">
        <v>4015</v>
      </c>
      <c r="J41" s="10"/>
    </row>
    <row r="42" spans="1:11" ht="12.95" customHeight="1">
      <c r="A42" s="34" t="s">
        <v>97</v>
      </c>
      <c r="B42" s="34">
        <v>3047</v>
      </c>
      <c r="C42" s="34">
        <v>4393</v>
      </c>
      <c r="D42" s="34">
        <v>0</v>
      </c>
      <c r="E42" s="34">
        <v>0</v>
      </c>
      <c r="F42" s="34">
        <v>0</v>
      </c>
      <c r="G42" s="34">
        <v>0</v>
      </c>
      <c r="H42" s="35">
        <v>3047</v>
      </c>
      <c r="I42" s="34">
        <v>4393</v>
      </c>
      <c r="J42" s="10"/>
    </row>
    <row r="43" spans="1:11" ht="12.95" customHeight="1">
      <c r="A43" s="34" t="s">
        <v>142</v>
      </c>
      <c r="B43" s="34">
        <v>3229</v>
      </c>
      <c r="C43" s="34">
        <v>5594</v>
      </c>
      <c r="D43" s="34">
        <v>0</v>
      </c>
      <c r="E43" s="34">
        <v>0</v>
      </c>
      <c r="F43" s="34">
        <v>0</v>
      </c>
      <c r="G43" s="34">
        <v>0</v>
      </c>
      <c r="H43" s="35">
        <v>3229</v>
      </c>
      <c r="I43" s="34">
        <v>5594</v>
      </c>
      <c r="J43" s="10"/>
    </row>
    <row r="44" spans="1:11" ht="12.95" customHeight="1">
      <c r="A44" s="34" t="s">
        <v>98</v>
      </c>
      <c r="B44" s="34">
        <v>5629</v>
      </c>
      <c r="C44" s="34">
        <v>5724</v>
      </c>
      <c r="D44" s="34">
        <v>0</v>
      </c>
      <c r="E44" s="34">
        <v>0</v>
      </c>
      <c r="F44" s="34">
        <v>0</v>
      </c>
      <c r="G44" s="34">
        <v>0</v>
      </c>
      <c r="H44" s="35">
        <v>5629</v>
      </c>
      <c r="I44" s="34">
        <v>5724</v>
      </c>
      <c r="J44" s="10"/>
    </row>
    <row r="45" spans="1:11" ht="12.95" customHeight="1">
      <c r="A45" s="34" t="s">
        <v>99</v>
      </c>
      <c r="B45" s="34">
        <v>729</v>
      </c>
      <c r="C45" s="34">
        <v>885</v>
      </c>
      <c r="D45" s="34">
        <v>0</v>
      </c>
      <c r="E45" s="34">
        <v>0</v>
      </c>
      <c r="F45" s="34">
        <v>0</v>
      </c>
      <c r="G45" s="34">
        <v>0</v>
      </c>
      <c r="H45" s="35">
        <v>729</v>
      </c>
      <c r="I45" s="34">
        <v>885</v>
      </c>
      <c r="J45" s="10"/>
    </row>
    <row r="46" spans="1:11" ht="12.95" customHeight="1">
      <c r="A46" s="34" t="s">
        <v>100</v>
      </c>
      <c r="B46" s="34">
        <v>2878</v>
      </c>
      <c r="C46" s="34">
        <v>2195</v>
      </c>
      <c r="D46" s="34">
        <v>0</v>
      </c>
      <c r="E46" s="34">
        <v>0</v>
      </c>
      <c r="F46" s="34">
        <v>0</v>
      </c>
      <c r="G46" s="34">
        <v>0</v>
      </c>
      <c r="H46" s="35"/>
      <c r="I46" s="34"/>
      <c r="J46" s="10"/>
    </row>
    <row r="47" spans="1:11" ht="12.95" customHeight="1">
      <c r="A47" s="34" t="s">
        <v>101</v>
      </c>
      <c r="B47" s="34">
        <v>2440</v>
      </c>
      <c r="C47" s="34">
        <v>1794</v>
      </c>
      <c r="D47" s="34">
        <v>0</v>
      </c>
      <c r="E47" s="34">
        <v>0</v>
      </c>
      <c r="F47" s="34">
        <v>0</v>
      </c>
      <c r="G47" s="34">
        <v>0</v>
      </c>
      <c r="H47" s="35"/>
      <c r="I47" s="34"/>
      <c r="J47" s="10"/>
    </row>
    <row r="48" spans="1:11" ht="12.95" customHeight="1">
      <c r="A48" s="34" t="s">
        <v>19</v>
      </c>
      <c r="B48" s="34">
        <v>67045</v>
      </c>
      <c r="C48" s="34">
        <v>46406</v>
      </c>
      <c r="D48" s="34">
        <v>0</v>
      </c>
      <c r="E48" s="34">
        <v>0</v>
      </c>
      <c r="F48" s="34">
        <v>0</v>
      </c>
      <c r="G48" s="34">
        <v>0</v>
      </c>
      <c r="H48" s="34">
        <v>61727</v>
      </c>
      <c r="I48" s="34">
        <v>42417</v>
      </c>
      <c r="J48" s="8"/>
      <c r="K48" s="8"/>
    </row>
    <row r="49" spans="1:11" ht="12.95" customHeight="1">
      <c r="A49" s="34"/>
      <c r="B49" s="34"/>
      <c r="C49" s="34"/>
      <c r="D49" s="34"/>
      <c r="E49" s="34"/>
      <c r="F49" s="34"/>
      <c r="G49" s="34"/>
      <c r="H49" s="34"/>
      <c r="I49" s="34"/>
      <c r="J49" s="8"/>
      <c r="K49" s="8"/>
    </row>
    <row r="50" spans="1:11" ht="12.95" customHeight="1" thickBot="1">
      <c r="A50" s="37" t="s">
        <v>35</v>
      </c>
      <c r="B50" s="37">
        <v>161678</v>
      </c>
      <c r="C50" s="37">
        <v>72027</v>
      </c>
      <c r="D50" s="37">
        <v>3024</v>
      </c>
      <c r="E50" s="37">
        <v>39</v>
      </c>
      <c r="F50" s="37">
        <v>9490</v>
      </c>
      <c r="G50" s="37">
        <v>14266</v>
      </c>
      <c r="H50" s="37">
        <v>208800</v>
      </c>
      <c r="I50" s="37">
        <v>241930</v>
      </c>
      <c r="J50" s="8"/>
      <c r="K50" s="8"/>
    </row>
    <row r="51" spans="1:11" ht="12.95" customHeight="1" thickTop="1">
      <c r="A51" s="34" t="s">
        <v>68</v>
      </c>
      <c r="B51" s="34"/>
      <c r="C51" s="34"/>
      <c r="D51" s="34"/>
      <c r="E51" s="34"/>
      <c r="F51" s="34"/>
      <c r="G51" s="34"/>
      <c r="H51" s="34"/>
      <c r="I51" s="34"/>
    </row>
    <row r="52" spans="1:11" ht="12.95" customHeight="1">
      <c r="A52" s="34"/>
      <c r="B52" s="34"/>
      <c r="C52" s="34"/>
      <c r="D52" s="34"/>
      <c r="E52" s="34"/>
      <c r="F52" s="34"/>
      <c r="G52" s="34"/>
      <c r="H52" s="34"/>
      <c r="I52" s="34"/>
    </row>
    <row r="53" spans="1:11" ht="12.95" customHeight="1">
      <c r="A53" s="34" t="s">
        <v>67</v>
      </c>
      <c r="B53" s="34"/>
      <c r="C53" s="34"/>
      <c r="D53" s="34"/>
      <c r="E53" s="34"/>
      <c r="F53" s="34"/>
      <c r="G53" s="34"/>
      <c r="H53" s="34"/>
      <c r="I53" s="34"/>
    </row>
    <row r="54" spans="1:11" s="1" customFormat="1" ht="25.5" customHeight="1">
      <c r="A54" s="44" t="s">
        <v>139</v>
      </c>
      <c r="B54" s="45"/>
      <c r="C54" s="45"/>
      <c r="D54" s="45"/>
      <c r="E54" s="45"/>
      <c r="F54" s="45"/>
      <c r="G54" s="45"/>
      <c r="H54" s="45"/>
      <c r="I54" s="45"/>
      <c r="K54" s="11"/>
    </row>
    <row r="55" spans="1:11" ht="12.95" customHeight="1" thickBot="1">
      <c r="A55" s="2" t="s">
        <v>145</v>
      </c>
      <c r="B55" s="34"/>
      <c r="C55" s="34"/>
      <c r="D55" s="34"/>
      <c r="E55" s="34"/>
      <c r="F55" s="34"/>
      <c r="G55" s="34"/>
      <c r="H55" s="34"/>
      <c r="I55" s="34"/>
    </row>
    <row r="56" spans="1:11" ht="12.95" customHeight="1" thickTop="1">
      <c r="A56" s="38"/>
      <c r="B56" s="39" t="s">
        <v>0</v>
      </c>
      <c r="C56" s="39"/>
      <c r="D56" s="39" t="s">
        <v>1</v>
      </c>
      <c r="E56" s="39"/>
      <c r="F56" s="39" t="s">
        <v>2</v>
      </c>
      <c r="G56" s="39"/>
      <c r="H56" s="39" t="s">
        <v>3</v>
      </c>
      <c r="I56" s="39"/>
    </row>
    <row r="57" spans="1:11" ht="12.95" customHeight="1">
      <c r="A57" s="34"/>
      <c r="B57" s="40" t="s">
        <v>4</v>
      </c>
      <c r="C57" s="40" t="s">
        <v>5</v>
      </c>
      <c r="D57" s="40" t="s">
        <v>4</v>
      </c>
      <c r="E57" s="40" t="s">
        <v>5</v>
      </c>
      <c r="F57" s="40" t="s">
        <v>4</v>
      </c>
      <c r="G57" s="40" t="s">
        <v>5</v>
      </c>
      <c r="H57" s="40" t="s">
        <v>4</v>
      </c>
      <c r="I57" s="40" t="s">
        <v>5</v>
      </c>
    </row>
    <row r="58" spans="1:11" ht="12.95" customHeight="1">
      <c r="A58" s="34" t="s">
        <v>6</v>
      </c>
      <c r="B58" s="40" t="s">
        <v>7</v>
      </c>
      <c r="C58" s="40" t="s">
        <v>7</v>
      </c>
      <c r="D58" s="40" t="s">
        <v>7</v>
      </c>
      <c r="E58" s="40" t="s">
        <v>7</v>
      </c>
      <c r="F58" s="40" t="s">
        <v>7</v>
      </c>
      <c r="G58" s="40" t="s">
        <v>7</v>
      </c>
      <c r="H58" s="40" t="s">
        <v>7</v>
      </c>
      <c r="I58" s="40" t="s">
        <v>7</v>
      </c>
    </row>
    <row r="59" spans="1:11" ht="12.95" customHeight="1">
      <c r="A59" s="41"/>
      <c r="B59" s="41"/>
      <c r="C59" s="41"/>
      <c r="D59" s="41"/>
      <c r="E59" s="41"/>
      <c r="F59" s="41"/>
      <c r="G59" s="41"/>
      <c r="H59" s="41"/>
      <c r="I59" s="41"/>
    </row>
    <row r="60" spans="1:11" ht="39.950000000000003" customHeight="1">
      <c r="A60" s="36" t="s">
        <v>37</v>
      </c>
      <c r="B60" s="34"/>
      <c r="C60" s="34"/>
      <c r="D60" s="34"/>
      <c r="E60" s="34"/>
      <c r="F60" s="34"/>
      <c r="G60" s="34"/>
      <c r="H60" s="34"/>
      <c r="I60" s="34"/>
    </row>
    <row r="61" spans="1:11" ht="12.95" customHeight="1">
      <c r="A61" s="36"/>
      <c r="B61" s="34"/>
      <c r="C61" s="34"/>
      <c r="D61" s="34"/>
      <c r="E61" s="34"/>
      <c r="F61" s="34"/>
      <c r="G61" s="34"/>
      <c r="H61" s="34"/>
      <c r="I61" s="34"/>
    </row>
    <row r="62" spans="1:11" ht="12.95" customHeight="1">
      <c r="A62" s="34" t="s">
        <v>117</v>
      </c>
      <c r="B62" s="34">
        <v>988</v>
      </c>
      <c r="C62" s="34">
        <v>231</v>
      </c>
      <c r="D62" s="34">
        <v>0</v>
      </c>
      <c r="E62" s="34">
        <v>0</v>
      </c>
      <c r="F62" s="34">
        <v>434</v>
      </c>
      <c r="G62" s="34">
        <v>165</v>
      </c>
      <c r="H62" s="35">
        <v>1422</v>
      </c>
      <c r="I62" s="35">
        <v>396</v>
      </c>
      <c r="J62" s="14"/>
      <c r="K62" s="33"/>
    </row>
    <row r="63" spans="1:11" ht="12.95" customHeight="1">
      <c r="A63" s="34" t="s">
        <v>118</v>
      </c>
      <c r="B63" s="34">
        <v>1103</v>
      </c>
      <c r="C63" s="34">
        <v>69</v>
      </c>
      <c r="D63" s="34">
        <v>0</v>
      </c>
      <c r="E63" s="34">
        <v>0</v>
      </c>
      <c r="F63" s="34">
        <v>0</v>
      </c>
      <c r="G63" s="34">
        <v>0</v>
      </c>
      <c r="H63" s="35">
        <v>1103</v>
      </c>
      <c r="I63" s="35">
        <v>69</v>
      </c>
      <c r="J63" s="14"/>
      <c r="K63" s="33"/>
    </row>
    <row r="64" spans="1:11" ht="12.95" customHeight="1">
      <c r="A64" s="34" t="s">
        <v>119</v>
      </c>
      <c r="B64" s="34">
        <v>788</v>
      </c>
      <c r="C64" s="34">
        <v>3022</v>
      </c>
      <c r="D64" s="34">
        <v>0</v>
      </c>
      <c r="E64" s="34">
        <v>0</v>
      </c>
      <c r="F64" s="34">
        <v>60</v>
      </c>
      <c r="G64" s="34">
        <v>141</v>
      </c>
      <c r="H64" s="35">
        <v>848</v>
      </c>
      <c r="I64" s="35">
        <v>3163</v>
      </c>
      <c r="J64" s="14"/>
      <c r="K64" s="33"/>
    </row>
    <row r="65" spans="1:11" ht="12.95" customHeight="1">
      <c r="A65" s="34" t="s">
        <v>120</v>
      </c>
      <c r="B65" s="34">
        <v>1360</v>
      </c>
      <c r="C65" s="34">
        <v>18</v>
      </c>
      <c r="D65" s="34">
        <v>0</v>
      </c>
      <c r="E65" s="34">
        <v>0</v>
      </c>
      <c r="F65" s="34">
        <v>0</v>
      </c>
      <c r="G65" s="34">
        <v>10</v>
      </c>
      <c r="H65" s="35">
        <v>1360</v>
      </c>
      <c r="I65" s="35">
        <v>28</v>
      </c>
      <c r="J65" s="14"/>
      <c r="K65" s="12"/>
    </row>
    <row r="66" spans="1:11" ht="12.95" customHeight="1">
      <c r="A66" s="34" t="s">
        <v>121</v>
      </c>
      <c r="B66" s="34">
        <v>10596</v>
      </c>
      <c r="C66" s="34">
        <v>6669</v>
      </c>
      <c r="D66" s="34">
        <v>0</v>
      </c>
      <c r="E66" s="34">
        <v>0</v>
      </c>
      <c r="F66" s="34">
        <v>115</v>
      </c>
      <c r="G66" s="34">
        <v>757</v>
      </c>
      <c r="H66" s="35">
        <v>10711</v>
      </c>
      <c r="I66" s="35">
        <v>7426</v>
      </c>
      <c r="J66" s="14"/>
      <c r="K66" s="12"/>
    </row>
    <row r="67" spans="1:11" ht="12.95" customHeight="1">
      <c r="A67" s="34" t="s">
        <v>122</v>
      </c>
      <c r="B67" s="34">
        <v>701</v>
      </c>
      <c r="C67" s="34">
        <v>51</v>
      </c>
      <c r="D67" s="34">
        <v>0</v>
      </c>
      <c r="E67" s="34">
        <v>0</v>
      </c>
      <c r="F67" s="34">
        <v>0</v>
      </c>
      <c r="G67" s="34">
        <v>0</v>
      </c>
      <c r="H67" s="35">
        <v>701</v>
      </c>
      <c r="I67" s="35">
        <v>51</v>
      </c>
      <c r="J67" s="14"/>
      <c r="K67" s="12"/>
    </row>
    <row r="68" spans="1:11" ht="12.95" customHeight="1">
      <c r="A68" s="34" t="s">
        <v>123</v>
      </c>
      <c r="B68" s="34">
        <v>3382</v>
      </c>
      <c r="C68" s="34">
        <v>1503</v>
      </c>
      <c r="D68" s="34">
        <v>0</v>
      </c>
      <c r="E68" s="34">
        <v>0</v>
      </c>
      <c r="F68" s="34">
        <v>291</v>
      </c>
      <c r="G68" s="34">
        <v>148</v>
      </c>
      <c r="H68" s="35">
        <v>3673</v>
      </c>
      <c r="I68" s="35">
        <v>1651</v>
      </c>
      <c r="J68" s="14"/>
      <c r="K68" s="12"/>
    </row>
    <row r="69" spans="1:11" ht="12.95" customHeight="1">
      <c r="A69" s="34" t="s">
        <v>124</v>
      </c>
      <c r="B69" s="34">
        <v>1729</v>
      </c>
      <c r="C69" s="34">
        <v>168</v>
      </c>
      <c r="D69" s="34">
        <v>0</v>
      </c>
      <c r="E69" s="34">
        <v>0</v>
      </c>
      <c r="F69" s="34">
        <v>93</v>
      </c>
      <c r="G69" s="34">
        <v>178</v>
      </c>
      <c r="H69" s="35">
        <v>1822</v>
      </c>
      <c r="I69" s="35">
        <v>346</v>
      </c>
      <c r="J69" s="14"/>
      <c r="K69" s="12"/>
    </row>
    <row r="70" spans="1:11" ht="12.95" customHeight="1">
      <c r="A70" s="34" t="s">
        <v>125</v>
      </c>
      <c r="B70" s="34">
        <v>1116</v>
      </c>
      <c r="C70" s="34">
        <v>384</v>
      </c>
      <c r="D70" s="34">
        <v>0</v>
      </c>
      <c r="E70" s="34">
        <v>0</v>
      </c>
      <c r="F70" s="34">
        <v>264</v>
      </c>
      <c r="G70" s="34">
        <v>529</v>
      </c>
      <c r="H70" s="35">
        <v>1380</v>
      </c>
      <c r="I70" s="35">
        <v>913</v>
      </c>
      <c r="J70" s="14"/>
      <c r="K70" s="12"/>
    </row>
    <row r="71" spans="1:11" ht="12.95" customHeight="1">
      <c r="A71" s="34" t="s">
        <v>126</v>
      </c>
      <c r="B71" s="34">
        <v>895</v>
      </c>
      <c r="C71" s="34">
        <v>211</v>
      </c>
      <c r="D71" s="34">
        <v>0</v>
      </c>
      <c r="E71" s="34">
        <v>0</v>
      </c>
      <c r="F71" s="34">
        <v>5</v>
      </c>
      <c r="G71" s="34">
        <v>16</v>
      </c>
      <c r="H71" s="35">
        <v>900</v>
      </c>
      <c r="I71" s="35">
        <v>227</v>
      </c>
      <c r="J71" s="14"/>
      <c r="K71" s="12"/>
    </row>
    <row r="72" spans="1:11" ht="12.95" customHeight="1">
      <c r="A72" s="34" t="s">
        <v>127</v>
      </c>
      <c r="B72" s="34">
        <v>7028</v>
      </c>
      <c r="C72" s="34">
        <v>445</v>
      </c>
      <c r="D72" s="34">
        <v>0</v>
      </c>
      <c r="E72" s="34">
        <v>0</v>
      </c>
      <c r="F72" s="34">
        <v>1549</v>
      </c>
      <c r="G72" s="34">
        <v>2120</v>
      </c>
      <c r="H72" s="35">
        <v>8577</v>
      </c>
      <c r="I72" s="35">
        <v>2565</v>
      </c>
      <c r="J72" s="14"/>
      <c r="K72" s="12"/>
    </row>
    <row r="73" spans="1:11" ht="12.95" customHeight="1">
      <c r="A73" s="34" t="s">
        <v>128</v>
      </c>
      <c r="B73" s="34">
        <v>1740</v>
      </c>
      <c r="C73" s="34">
        <v>1295</v>
      </c>
      <c r="D73" s="34">
        <v>0</v>
      </c>
      <c r="E73" s="34">
        <v>0</v>
      </c>
      <c r="F73" s="34">
        <v>188</v>
      </c>
      <c r="G73" s="34">
        <v>623</v>
      </c>
      <c r="H73" s="35">
        <v>1928</v>
      </c>
      <c r="I73" s="35">
        <v>1918</v>
      </c>
      <c r="J73" s="14"/>
      <c r="K73" s="12"/>
    </row>
    <row r="74" spans="1:11" ht="12.95" customHeight="1">
      <c r="A74" s="34" t="s">
        <v>129</v>
      </c>
      <c r="B74" s="34">
        <v>2831</v>
      </c>
      <c r="C74" s="34">
        <v>2743</v>
      </c>
      <c r="D74" s="34">
        <v>0</v>
      </c>
      <c r="E74" s="34">
        <v>0</v>
      </c>
      <c r="F74" s="34">
        <v>379</v>
      </c>
      <c r="G74" s="34">
        <v>999</v>
      </c>
      <c r="H74" s="35">
        <v>3210</v>
      </c>
      <c r="I74" s="35">
        <v>3742</v>
      </c>
      <c r="J74" s="14"/>
      <c r="K74" s="12"/>
    </row>
    <row r="75" spans="1:11" ht="12.95" customHeight="1">
      <c r="A75" s="34" t="s">
        <v>146</v>
      </c>
      <c r="B75" s="34">
        <v>1403</v>
      </c>
      <c r="C75" s="34">
        <v>348</v>
      </c>
      <c r="D75" s="34">
        <v>0</v>
      </c>
      <c r="E75" s="34">
        <v>0</v>
      </c>
      <c r="F75" s="34">
        <v>15</v>
      </c>
      <c r="G75" s="34">
        <v>0</v>
      </c>
      <c r="H75" s="35">
        <v>1418</v>
      </c>
      <c r="I75" s="35">
        <v>348</v>
      </c>
      <c r="J75" s="14"/>
      <c r="K75" s="12"/>
    </row>
    <row r="76" spans="1:11" ht="12.95" customHeight="1">
      <c r="A76" s="34" t="s">
        <v>130</v>
      </c>
      <c r="B76" s="34">
        <v>1187</v>
      </c>
      <c r="C76" s="34">
        <v>9809</v>
      </c>
      <c r="D76" s="34">
        <v>0</v>
      </c>
      <c r="E76" s="34">
        <v>0</v>
      </c>
      <c r="F76" s="34">
        <v>11</v>
      </c>
      <c r="G76" s="34">
        <v>752</v>
      </c>
      <c r="H76" s="35">
        <v>1198</v>
      </c>
      <c r="I76" s="35">
        <v>10561</v>
      </c>
      <c r="J76" s="14"/>
      <c r="K76" s="12"/>
    </row>
    <row r="77" spans="1:11" ht="12.95" customHeight="1">
      <c r="A77" s="34" t="s">
        <v>131</v>
      </c>
      <c r="B77" s="34">
        <v>1375</v>
      </c>
      <c r="C77" s="34">
        <v>755</v>
      </c>
      <c r="D77" s="34">
        <v>0</v>
      </c>
      <c r="E77" s="34">
        <v>0</v>
      </c>
      <c r="F77" s="34">
        <v>428</v>
      </c>
      <c r="G77" s="34">
        <v>243</v>
      </c>
      <c r="H77" s="35">
        <v>1803</v>
      </c>
      <c r="I77" s="35">
        <v>998</v>
      </c>
      <c r="J77" s="14"/>
      <c r="K77" s="12"/>
    </row>
    <row r="78" spans="1:11" ht="12.95" customHeight="1">
      <c r="A78" s="34" t="s">
        <v>132</v>
      </c>
      <c r="B78" s="34">
        <v>7175</v>
      </c>
      <c r="C78" s="34">
        <v>5356</v>
      </c>
      <c r="D78" s="34">
        <v>1570</v>
      </c>
      <c r="E78" s="34">
        <v>128</v>
      </c>
      <c r="F78" s="34">
        <v>1969</v>
      </c>
      <c r="G78" s="34">
        <v>1661</v>
      </c>
      <c r="H78" s="35">
        <v>10714</v>
      </c>
      <c r="I78" s="35">
        <v>7145</v>
      </c>
      <c r="J78" s="14"/>
      <c r="K78" s="12"/>
    </row>
    <row r="79" spans="1:11" ht="12.95" customHeight="1">
      <c r="A79" s="34" t="s">
        <v>133</v>
      </c>
      <c r="B79" s="34">
        <v>1268</v>
      </c>
      <c r="C79" s="34">
        <v>1587</v>
      </c>
      <c r="D79" s="34">
        <v>0</v>
      </c>
      <c r="E79" s="34">
        <v>0</v>
      </c>
      <c r="F79" s="34">
        <v>205</v>
      </c>
      <c r="G79" s="34">
        <v>554</v>
      </c>
      <c r="H79" s="35">
        <v>1473</v>
      </c>
      <c r="I79" s="35">
        <v>2141</v>
      </c>
      <c r="J79" s="14"/>
      <c r="K79" s="12"/>
    </row>
    <row r="80" spans="1:11" ht="12.95" customHeight="1">
      <c r="A80" s="34" t="s">
        <v>134</v>
      </c>
      <c r="B80" s="34">
        <v>608</v>
      </c>
      <c r="C80" s="34">
        <v>162</v>
      </c>
      <c r="D80" s="34">
        <v>0</v>
      </c>
      <c r="E80" s="34">
        <v>0</v>
      </c>
      <c r="F80" s="34">
        <v>157</v>
      </c>
      <c r="G80" s="34">
        <v>105</v>
      </c>
      <c r="H80" s="35">
        <v>765</v>
      </c>
      <c r="I80" s="35">
        <v>267</v>
      </c>
      <c r="J80" s="14"/>
      <c r="K80" s="12"/>
    </row>
    <row r="81" spans="1:11" ht="12.95" customHeight="1">
      <c r="A81" s="34" t="s">
        <v>143</v>
      </c>
      <c r="B81" s="34">
        <v>6372</v>
      </c>
      <c r="C81" s="34">
        <v>867</v>
      </c>
      <c r="D81" s="34">
        <v>1319</v>
      </c>
      <c r="E81" s="34">
        <v>8</v>
      </c>
      <c r="F81" s="34">
        <v>4132</v>
      </c>
      <c r="G81" s="34">
        <v>1210</v>
      </c>
      <c r="H81" s="35">
        <v>11823</v>
      </c>
      <c r="I81" s="35">
        <v>2085</v>
      </c>
      <c r="J81" s="14"/>
      <c r="K81" s="12"/>
    </row>
    <row r="82" spans="1:11" ht="12.95" customHeight="1">
      <c r="A82" s="34" t="s">
        <v>144</v>
      </c>
      <c r="B82" s="34">
        <v>2559</v>
      </c>
      <c r="C82" s="34">
        <v>1059</v>
      </c>
      <c r="D82" s="34">
        <v>0</v>
      </c>
      <c r="E82" s="34">
        <v>0</v>
      </c>
      <c r="F82" s="34">
        <v>3622</v>
      </c>
      <c r="G82" s="34">
        <v>11661</v>
      </c>
      <c r="H82" s="35">
        <v>6181</v>
      </c>
      <c r="I82" s="35">
        <v>12720</v>
      </c>
      <c r="J82" s="14"/>
      <c r="K82" s="12"/>
    </row>
    <row r="83" spans="1:11" ht="12.95" customHeight="1">
      <c r="A83" s="34" t="s">
        <v>135</v>
      </c>
      <c r="B83" s="34">
        <v>1102</v>
      </c>
      <c r="C83" s="34">
        <v>14</v>
      </c>
      <c r="D83" s="34">
        <v>0</v>
      </c>
      <c r="E83" s="34">
        <v>0</v>
      </c>
      <c r="F83" s="34">
        <v>0</v>
      </c>
      <c r="G83" s="34">
        <v>0</v>
      </c>
      <c r="H83" s="35">
        <v>1102</v>
      </c>
      <c r="I83" s="35">
        <v>14</v>
      </c>
      <c r="J83" s="14"/>
      <c r="K83" s="12"/>
    </row>
    <row r="84" spans="1:11" ht="12.95" customHeight="1">
      <c r="A84" s="34" t="s">
        <v>136</v>
      </c>
      <c r="B84" s="34">
        <v>1018</v>
      </c>
      <c r="C84" s="34">
        <v>42</v>
      </c>
      <c r="D84" s="34">
        <v>0</v>
      </c>
      <c r="E84" s="34">
        <v>0</v>
      </c>
      <c r="F84" s="34">
        <v>0</v>
      </c>
      <c r="G84" s="34">
        <v>0</v>
      </c>
      <c r="H84" s="35">
        <v>1018</v>
      </c>
      <c r="I84" s="35">
        <v>42</v>
      </c>
      <c r="J84" s="14"/>
      <c r="K84" s="12"/>
    </row>
    <row r="85" spans="1:11" ht="12.95" customHeight="1">
      <c r="A85" s="34" t="s">
        <v>137</v>
      </c>
      <c r="B85" s="34">
        <v>873</v>
      </c>
      <c r="C85" s="34">
        <v>158</v>
      </c>
      <c r="D85" s="34">
        <v>0</v>
      </c>
      <c r="E85" s="34">
        <v>0</v>
      </c>
      <c r="F85" s="34">
        <v>469</v>
      </c>
      <c r="G85" s="34">
        <v>554</v>
      </c>
      <c r="H85" s="35">
        <v>1342</v>
      </c>
      <c r="I85" s="35">
        <v>712</v>
      </c>
      <c r="J85" s="14"/>
      <c r="K85" s="12"/>
    </row>
    <row r="86" spans="1:11" ht="12.95" customHeight="1">
      <c r="A86" s="34" t="s">
        <v>19</v>
      </c>
      <c r="B86" s="34">
        <v>59197</v>
      </c>
      <c r="C86" s="34">
        <v>36966</v>
      </c>
      <c r="D86" s="34">
        <v>2889</v>
      </c>
      <c r="E86" s="34">
        <v>136</v>
      </c>
      <c r="F86" s="34">
        <v>14386</v>
      </c>
      <c r="G86" s="34">
        <v>22426</v>
      </c>
      <c r="H86" s="34">
        <v>76472</v>
      </c>
      <c r="I86" s="34">
        <v>59528</v>
      </c>
      <c r="J86" s="8"/>
      <c r="K86" s="8"/>
    </row>
    <row r="87" spans="1:11" ht="12.95" customHeight="1">
      <c r="A87" s="34"/>
      <c r="B87" s="34"/>
      <c r="C87" s="34"/>
      <c r="D87" s="34"/>
      <c r="E87" s="34"/>
      <c r="F87" s="34"/>
      <c r="G87" s="34"/>
      <c r="H87" s="34"/>
      <c r="I87" s="34"/>
      <c r="J87" s="8"/>
      <c r="K87" s="8"/>
    </row>
    <row r="88" spans="1:11" ht="36.950000000000003" customHeight="1">
      <c r="A88" s="36" t="s">
        <v>60</v>
      </c>
      <c r="B88" s="34"/>
      <c r="C88" s="34"/>
      <c r="D88" s="34"/>
      <c r="E88" s="34"/>
      <c r="F88" s="34"/>
      <c r="G88" s="34"/>
      <c r="H88" s="34"/>
      <c r="I88" s="34"/>
      <c r="J88" s="8"/>
      <c r="K88" s="8"/>
    </row>
    <row r="89" spans="1:11" ht="12.95" customHeight="1">
      <c r="A89" s="36"/>
      <c r="B89" s="34"/>
      <c r="C89" s="34"/>
      <c r="D89" s="34"/>
      <c r="E89" s="34"/>
      <c r="F89" s="34"/>
      <c r="G89" s="34"/>
      <c r="H89" s="34"/>
      <c r="I89" s="34"/>
      <c r="J89" s="8"/>
      <c r="K89" s="8"/>
    </row>
    <row r="90" spans="1:11" ht="12.95" customHeight="1">
      <c r="A90" s="34" t="s">
        <v>115</v>
      </c>
      <c r="B90" s="34">
        <v>323</v>
      </c>
      <c r="C90" s="34">
        <v>0</v>
      </c>
      <c r="D90" s="34">
        <v>0</v>
      </c>
      <c r="E90" s="34">
        <v>0</v>
      </c>
      <c r="F90" s="34">
        <v>0</v>
      </c>
      <c r="G90" s="34">
        <v>0</v>
      </c>
      <c r="H90" s="35">
        <v>323</v>
      </c>
      <c r="I90" s="35">
        <v>0</v>
      </c>
      <c r="J90" s="8"/>
      <c r="K90" s="8"/>
    </row>
    <row r="91" spans="1:11" ht="12.95" customHeight="1">
      <c r="A91" s="34" t="s">
        <v>116</v>
      </c>
      <c r="B91" s="34">
        <v>308</v>
      </c>
      <c r="C91" s="34">
        <v>582</v>
      </c>
      <c r="D91" s="34">
        <v>0</v>
      </c>
      <c r="E91" s="34">
        <v>0</v>
      </c>
      <c r="F91" s="34">
        <v>0</v>
      </c>
      <c r="G91" s="34">
        <v>0</v>
      </c>
      <c r="H91" s="35">
        <v>308</v>
      </c>
      <c r="I91" s="35">
        <v>582</v>
      </c>
      <c r="J91" s="8"/>
      <c r="K91" s="8"/>
    </row>
    <row r="92" spans="1:11" ht="12.95" customHeight="1">
      <c r="A92" s="34" t="s">
        <v>19</v>
      </c>
      <c r="B92" s="34">
        <v>631</v>
      </c>
      <c r="C92" s="34">
        <v>582</v>
      </c>
      <c r="D92" s="34">
        <v>0</v>
      </c>
      <c r="E92" s="34">
        <v>0</v>
      </c>
      <c r="F92" s="34">
        <v>0</v>
      </c>
      <c r="G92" s="34">
        <v>0</v>
      </c>
      <c r="H92" s="34">
        <v>631</v>
      </c>
      <c r="I92" s="34">
        <v>582</v>
      </c>
      <c r="J92" s="8"/>
      <c r="K92" s="8"/>
    </row>
    <row r="93" spans="1:11" ht="12.95" customHeight="1">
      <c r="A93" s="34"/>
      <c r="B93" s="34"/>
      <c r="C93" s="34"/>
      <c r="D93" s="34"/>
      <c r="E93" s="34"/>
      <c r="F93" s="34"/>
      <c r="G93" s="34"/>
      <c r="H93" s="34"/>
      <c r="I93" s="34"/>
      <c r="J93" s="8"/>
      <c r="K93" s="8"/>
    </row>
    <row r="94" spans="1:11" ht="22.5">
      <c r="A94" s="42" t="s">
        <v>63</v>
      </c>
      <c r="B94" s="34">
        <v>59828</v>
      </c>
      <c r="C94" s="34">
        <v>37548</v>
      </c>
      <c r="D94" s="34">
        <v>2889</v>
      </c>
      <c r="E94" s="34">
        <v>136</v>
      </c>
      <c r="F94" s="34">
        <v>14386</v>
      </c>
      <c r="G94" s="34">
        <v>22426</v>
      </c>
      <c r="H94" s="34">
        <v>77103</v>
      </c>
      <c r="I94" s="34">
        <v>60110</v>
      </c>
      <c r="J94" s="8"/>
      <c r="K94" s="8"/>
    </row>
    <row r="95" spans="1:11" ht="12.95" customHeight="1">
      <c r="A95" s="34"/>
      <c r="B95" s="34"/>
      <c r="C95" s="34"/>
      <c r="D95" s="34"/>
      <c r="E95" s="34"/>
      <c r="F95" s="34"/>
      <c r="G95" s="34"/>
      <c r="H95" s="34"/>
      <c r="I95" s="34"/>
      <c r="J95" s="8"/>
      <c r="K95" s="8"/>
    </row>
    <row r="96" spans="1:11" ht="12.95" customHeight="1" thickBot="1">
      <c r="A96" s="34" t="s">
        <v>64</v>
      </c>
      <c r="B96" s="34">
        <v>221506</v>
      </c>
      <c r="C96" s="34">
        <v>109575</v>
      </c>
      <c r="D96" s="34">
        <v>5913</v>
      </c>
      <c r="E96" s="34">
        <v>175</v>
      </c>
      <c r="F96" s="34">
        <v>23876</v>
      </c>
      <c r="G96" s="34">
        <v>36692</v>
      </c>
      <c r="H96" s="34">
        <v>251295</v>
      </c>
      <c r="I96" s="34">
        <v>146442</v>
      </c>
      <c r="J96" s="8"/>
      <c r="K96" s="8"/>
    </row>
    <row r="97" spans="1:9" ht="12.95" customHeight="1" thickTop="1">
      <c r="A97" s="3" t="s">
        <v>65</v>
      </c>
      <c r="B97" s="9"/>
      <c r="C97" s="9"/>
      <c r="D97" s="9"/>
      <c r="E97" s="9"/>
      <c r="F97" s="9"/>
      <c r="G97" s="9"/>
      <c r="H97" s="9"/>
      <c r="I97" s="9"/>
    </row>
    <row r="98" spans="1:9" ht="12.95" customHeight="1">
      <c r="A98" s="2" t="s">
        <v>36</v>
      </c>
      <c r="H98" s="2" t="s">
        <v>140</v>
      </c>
      <c r="I98" s="43">
        <v>41152</v>
      </c>
    </row>
    <row r="99" spans="1:9" ht="12.95" customHeight="1">
      <c r="I99" s="8"/>
    </row>
  </sheetData>
  <mergeCells count="1">
    <mergeCell ref="A54:I54"/>
  </mergeCells>
  <phoneticPr fontId="0" type="noConversion"/>
  <pageMargins left="1" right="0.3" top="1" bottom="0.53" header="0.5" footer="0.5"/>
  <pageSetup scale="95" orientation="portrait" r:id="rId1"/>
  <headerFooter alignWithMargins="0"/>
  <rowBreaks count="1" manualBreakCount="1">
    <brk id="5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J99"/>
  <sheetViews>
    <sheetView showOutlineSymbols="0" zoomScaleNormal="87" workbookViewId="0">
      <selection activeCell="D36" sqref="D36"/>
    </sheetView>
  </sheetViews>
  <sheetFormatPr defaultColWidth="15.796875" defaultRowHeight="11.25"/>
  <cols>
    <col min="1" max="1" width="48.3984375" style="14" customWidth="1"/>
    <col min="2" max="3" width="10.796875" style="14" customWidth="1"/>
    <col min="4" max="5" width="13" style="14" customWidth="1"/>
    <col min="6" max="9" width="10.796875" style="14" customWidth="1"/>
    <col min="10" max="16384" width="15.796875" style="14"/>
  </cols>
  <sheetData>
    <row r="1" spans="1:10" ht="12.95" customHeight="1">
      <c r="A1" s="14" t="s">
        <v>66</v>
      </c>
    </row>
    <row r="2" spans="1:10" ht="12.95" customHeight="1">
      <c r="A2" s="14" t="s">
        <v>82</v>
      </c>
    </row>
    <row r="3" spans="1:10" ht="12.95" customHeight="1" thickBot="1"/>
    <row r="4" spans="1:10" ht="12.75" customHeight="1" thickTop="1">
      <c r="A4" s="15"/>
      <c r="B4" s="16" t="s">
        <v>0</v>
      </c>
      <c r="C4" s="16"/>
      <c r="D4" s="16" t="s">
        <v>1</v>
      </c>
      <c r="E4" s="16"/>
      <c r="F4" s="16" t="s">
        <v>2</v>
      </c>
      <c r="G4" s="16"/>
      <c r="H4" s="16" t="s">
        <v>3</v>
      </c>
      <c r="I4" s="16"/>
    </row>
    <row r="5" spans="1:10" ht="12.75" customHeight="1">
      <c r="B5" s="17" t="s">
        <v>4</v>
      </c>
      <c r="C5" s="17" t="s">
        <v>5</v>
      </c>
      <c r="D5" s="17" t="s">
        <v>4</v>
      </c>
      <c r="E5" s="17" t="s">
        <v>5</v>
      </c>
      <c r="F5" s="17" t="s">
        <v>4</v>
      </c>
      <c r="G5" s="17" t="s">
        <v>5</v>
      </c>
      <c r="H5" s="17" t="s">
        <v>4</v>
      </c>
      <c r="I5" s="17" t="s">
        <v>5</v>
      </c>
    </row>
    <row r="6" spans="1:10" ht="12.75" customHeight="1">
      <c r="A6" s="14" t="s">
        <v>6</v>
      </c>
      <c r="B6" s="17" t="s">
        <v>7</v>
      </c>
      <c r="C6" s="17" t="s">
        <v>7</v>
      </c>
      <c r="D6" s="17" t="s">
        <v>7</v>
      </c>
      <c r="E6" s="17" t="s">
        <v>7</v>
      </c>
      <c r="F6" s="17" t="s">
        <v>7</v>
      </c>
      <c r="G6" s="17" t="s">
        <v>7</v>
      </c>
      <c r="H6" s="17" t="s">
        <v>7</v>
      </c>
      <c r="I6" s="17" t="s">
        <v>7</v>
      </c>
    </row>
    <row r="7" spans="1:10" ht="12.95" customHeight="1">
      <c r="A7" s="18"/>
      <c r="B7" s="18"/>
      <c r="C7" s="18"/>
      <c r="D7" s="18"/>
      <c r="E7" s="18"/>
      <c r="F7" s="18"/>
      <c r="G7" s="18"/>
      <c r="H7" s="18"/>
      <c r="I7" s="18"/>
    </row>
    <row r="8" spans="1:10" ht="25.5" customHeight="1">
      <c r="A8" s="19" t="s">
        <v>8</v>
      </c>
      <c r="H8" s="20"/>
    </row>
    <row r="9" spans="1:10" ht="12.95" customHeight="1">
      <c r="A9" s="19"/>
      <c r="H9" s="20"/>
    </row>
    <row r="10" spans="1:10" ht="12.95" customHeight="1">
      <c r="A10" s="14" t="s">
        <v>9</v>
      </c>
      <c r="B10" s="14">
        <v>1316</v>
      </c>
      <c r="C10" s="14">
        <v>538</v>
      </c>
      <c r="D10" s="21">
        <v>0</v>
      </c>
      <c r="E10" s="21">
        <v>0</v>
      </c>
      <c r="F10" s="21">
        <v>0</v>
      </c>
      <c r="G10" s="21">
        <v>0</v>
      </c>
      <c r="H10" s="21">
        <f>B10+D10+F10</f>
        <v>1316</v>
      </c>
      <c r="I10" s="21">
        <f>G10+E10+C10</f>
        <v>538</v>
      </c>
      <c r="J10" s="20"/>
    </row>
    <row r="11" spans="1:10" ht="12.95" customHeight="1">
      <c r="A11" s="14" t="s">
        <v>10</v>
      </c>
      <c r="B11" s="14">
        <v>1961</v>
      </c>
      <c r="C11" s="14">
        <v>975</v>
      </c>
      <c r="D11" s="21">
        <v>0</v>
      </c>
      <c r="E11" s="21">
        <v>0</v>
      </c>
      <c r="F11" s="21">
        <v>51</v>
      </c>
      <c r="G11" s="21">
        <v>122</v>
      </c>
      <c r="H11" s="21">
        <f t="shared" ref="H11:H22" si="0">B11+D11+F11</f>
        <v>2012</v>
      </c>
      <c r="I11" s="21">
        <f t="shared" ref="I11:I22" si="1">G11+E11+C11</f>
        <v>1097</v>
      </c>
      <c r="J11" s="20"/>
    </row>
    <row r="12" spans="1:10" ht="12.95" customHeight="1">
      <c r="A12" s="22" t="s">
        <v>80</v>
      </c>
      <c r="B12" s="14">
        <v>4548</v>
      </c>
      <c r="C12" s="14">
        <v>363</v>
      </c>
      <c r="D12" s="21">
        <v>0</v>
      </c>
      <c r="E12" s="21">
        <v>0</v>
      </c>
      <c r="F12" s="21">
        <v>758</v>
      </c>
      <c r="G12" s="21">
        <v>698</v>
      </c>
      <c r="H12" s="21">
        <f>B12+D12+F12</f>
        <v>5306</v>
      </c>
      <c r="I12" s="21">
        <f>G12+E12+C12</f>
        <v>1061</v>
      </c>
      <c r="J12" s="20"/>
    </row>
    <row r="13" spans="1:10" ht="12.95" customHeight="1">
      <c r="A13" s="14" t="s">
        <v>11</v>
      </c>
      <c r="B13" s="14">
        <v>3848</v>
      </c>
      <c r="C13" s="14">
        <v>1371</v>
      </c>
      <c r="D13" s="21">
        <v>0</v>
      </c>
      <c r="E13" s="21">
        <v>0</v>
      </c>
      <c r="F13" s="21">
        <v>1</v>
      </c>
      <c r="G13" s="21">
        <v>44</v>
      </c>
      <c r="H13" s="21">
        <f t="shared" si="0"/>
        <v>3849</v>
      </c>
      <c r="I13" s="21">
        <f t="shared" si="1"/>
        <v>1415</v>
      </c>
      <c r="J13" s="20"/>
    </row>
    <row r="14" spans="1:10" ht="12.95" customHeight="1">
      <c r="A14" s="14" t="s">
        <v>70</v>
      </c>
      <c r="B14" s="14">
        <v>12800</v>
      </c>
      <c r="C14" s="14">
        <v>3473</v>
      </c>
      <c r="D14" s="21">
        <v>0</v>
      </c>
      <c r="E14" s="21">
        <v>0</v>
      </c>
      <c r="F14" s="21">
        <v>1391</v>
      </c>
      <c r="G14" s="21">
        <v>1826</v>
      </c>
      <c r="H14" s="21">
        <f t="shared" si="0"/>
        <v>14191</v>
      </c>
      <c r="I14" s="21">
        <f t="shared" si="1"/>
        <v>5299</v>
      </c>
      <c r="J14" s="20"/>
    </row>
    <row r="15" spans="1:10" ht="12.95" customHeight="1">
      <c r="A15" s="14" t="s">
        <v>12</v>
      </c>
      <c r="B15" s="14">
        <v>3825</v>
      </c>
      <c r="C15" s="14">
        <v>1618</v>
      </c>
      <c r="D15" s="21">
        <v>0</v>
      </c>
      <c r="E15" s="21">
        <v>0</v>
      </c>
      <c r="F15" s="21">
        <v>15</v>
      </c>
      <c r="G15" s="21">
        <v>50</v>
      </c>
      <c r="H15" s="21">
        <f t="shared" si="0"/>
        <v>3840</v>
      </c>
      <c r="I15" s="21">
        <f t="shared" si="1"/>
        <v>1668</v>
      </c>
      <c r="J15" s="20"/>
    </row>
    <row r="16" spans="1:10" ht="12.95" customHeight="1">
      <c r="A16" s="14" t="s">
        <v>13</v>
      </c>
      <c r="B16" s="14">
        <v>5265</v>
      </c>
      <c r="C16" s="14">
        <v>505</v>
      </c>
      <c r="D16" s="21">
        <v>0</v>
      </c>
      <c r="E16" s="21">
        <v>0</v>
      </c>
      <c r="F16" s="21">
        <v>287</v>
      </c>
      <c r="G16" s="21">
        <v>840</v>
      </c>
      <c r="H16" s="21">
        <f t="shared" si="0"/>
        <v>5552</v>
      </c>
      <c r="I16" s="21">
        <f t="shared" si="1"/>
        <v>1345</v>
      </c>
      <c r="J16" s="20"/>
    </row>
    <row r="17" spans="1:10" ht="12.95" customHeight="1">
      <c r="A17" s="14" t="s">
        <v>14</v>
      </c>
      <c r="B17" s="14">
        <v>7079</v>
      </c>
      <c r="C17" s="14">
        <v>2285</v>
      </c>
      <c r="D17" s="21">
        <v>0</v>
      </c>
      <c r="E17" s="21">
        <v>0</v>
      </c>
      <c r="F17" s="21">
        <v>209</v>
      </c>
      <c r="G17" s="21">
        <v>1193</v>
      </c>
      <c r="H17" s="21">
        <f t="shared" si="0"/>
        <v>7288</v>
      </c>
      <c r="I17" s="21">
        <f t="shared" si="1"/>
        <v>3478</v>
      </c>
      <c r="J17" s="20"/>
    </row>
    <row r="18" spans="1:10" ht="12.95" customHeight="1">
      <c r="A18" s="14" t="s">
        <v>15</v>
      </c>
      <c r="B18" s="14">
        <v>5453</v>
      </c>
      <c r="C18" s="14">
        <v>117</v>
      </c>
      <c r="D18" s="21">
        <v>0</v>
      </c>
      <c r="E18" s="21">
        <v>0</v>
      </c>
      <c r="F18" s="21">
        <v>216</v>
      </c>
      <c r="G18" s="21">
        <v>76</v>
      </c>
      <c r="H18" s="21">
        <f t="shared" si="0"/>
        <v>5669</v>
      </c>
      <c r="I18" s="21">
        <f t="shared" si="1"/>
        <v>193</v>
      </c>
      <c r="J18" s="20"/>
    </row>
    <row r="19" spans="1:10" ht="12.95" customHeight="1">
      <c r="A19" s="14" t="s">
        <v>71</v>
      </c>
      <c r="B19" s="14">
        <v>7459</v>
      </c>
      <c r="C19" s="14">
        <v>1466</v>
      </c>
      <c r="D19" s="21">
        <v>0</v>
      </c>
      <c r="E19" s="21">
        <v>0</v>
      </c>
      <c r="F19" s="21">
        <v>547</v>
      </c>
      <c r="G19" s="21">
        <v>1590</v>
      </c>
      <c r="H19" s="21">
        <f t="shared" si="0"/>
        <v>8006</v>
      </c>
      <c r="I19" s="21">
        <f t="shared" si="1"/>
        <v>3056</v>
      </c>
      <c r="J19" s="20"/>
    </row>
    <row r="20" spans="1:10" ht="12.95" customHeight="1">
      <c r="A20" s="14" t="s">
        <v>16</v>
      </c>
      <c r="B20" s="14">
        <v>21611</v>
      </c>
      <c r="C20" s="14">
        <v>1369</v>
      </c>
      <c r="D20" s="14">
        <v>1111</v>
      </c>
      <c r="E20" s="14">
        <v>15</v>
      </c>
      <c r="F20" s="21">
        <v>2783</v>
      </c>
      <c r="G20" s="21">
        <v>3241</v>
      </c>
      <c r="H20" s="21">
        <f t="shared" si="0"/>
        <v>25505</v>
      </c>
      <c r="I20" s="21">
        <f t="shared" si="1"/>
        <v>4625</v>
      </c>
      <c r="J20" s="20"/>
    </row>
    <row r="21" spans="1:10" ht="12.95" customHeight="1">
      <c r="A21" s="14" t="s">
        <v>17</v>
      </c>
      <c r="B21" s="14">
        <v>5862</v>
      </c>
      <c r="C21" s="14">
        <v>3399</v>
      </c>
      <c r="D21" s="14">
        <v>1541</v>
      </c>
      <c r="E21" s="14">
        <v>28</v>
      </c>
      <c r="F21" s="21">
        <v>1216</v>
      </c>
      <c r="G21" s="21">
        <v>2435</v>
      </c>
      <c r="H21" s="21">
        <f t="shared" si="0"/>
        <v>8619</v>
      </c>
      <c r="I21" s="21">
        <f t="shared" si="1"/>
        <v>5862</v>
      </c>
      <c r="J21" s="20"/>
    </row>
    <row r="22" spans="1:10" ht="12.95" customHeight="1">
      <c r="A22" s="14" t="s">
        <v>18</v>
      </c>
      <c r="B22" s="14">
        <v>5799</v>
      </c>
      <c r="C22" s="14">
        <v>6559</v>
      </c>
      <c r="D22" s="14">
        <v>178</v>
      </c>
      <c r="E22" s="14">
        <v>0</v>
      </c>
      <c r="F22" s="21">
        <v>750</v>
      </c>
      <c r="G22" s="21">
        <v>2455</v>
      </c>
      <c r="H22" s="21">
        <f t="shared" si="0"/>
        <v>6727</v>
      </c>
      <c r="I22" s="21">
        <f t="shared" si="1"/>
        <v>9014</v>
      </c>
      <c r="J22" s="20"/>
    </row>
    <row r="23" spans="1:10" ht="12.95" customHeight="1">
      <c r="A23" s="14" t="s">
        <v>19</v>
      </c>
      <c r="B23" s="20">
        <f t="shared" ref="B23:I23" si="2">SUM(B10:B22)</f>
        <v>86826</v>
      </c>
      <c r="C23" s="20">
        <f t="shared" si="2"/>
        <v>24038</v>
      </c>
      <c r="D23" s="20">
        <f t="shared" si="2"/>
        <v>2830</v>
      </c>
      <c r="E23" s="20">
        <f t="shared" si="2"/>
        <v>43</v>
      </c>
      <c r="F23" s="20">
        <f t="shared" si="2"/>
        <v>8224</v>
      </c>
      <c r="G23" s="20">
        <f t="shared" si="2"/>
        <v>14570</v>
      </c>
      <c r="H23" s="20">
        <f t="shared" si="2"/>
        <v>97880</v>
      </c>
      <c r="I23" s="20">
        <f t="shared" si="2"/>
        <v>38651</v>
      </c>
      <c r="J23" s="20"/>
    </row>
    <row r="24" spans="1:10" ht="12.95" customHeight="1">
      <c r="B24" s="20"/>
      <c r="C24" s="20"/>
      <c r="D24" s="20"/>
      <c r="E24" s="20"/>
      <c r="F24" s="20"/>
      <c r="G24" s="20"/>
      <c r="H24" s="20"/>
      <c r="I24" s="20"/>
    </row>
    <row r="25" spans="1:10" ht="22.5">
      <c r="A25" s="19" t="s">
        <v>20</v>
      </c>
      <c r="B25" s="20"/>
      <c r="C25" s="20"/>
      <c r="D25" s="20"/>
      <c r="E25" s="20"/>
      <c r="F25" s="20"/>
      <c r="G25" s="20"/>
      <c r="H25" s="20"/>
      <c r="I25" s="20"/>
    </row>
    <row r="26" spans="1:10" ht="12.95" customHeight="1">
      <c r="B26" s="20"/>
      <c r="C26" s="20"/>
      <c r="D26" s="20"/>
      <c r="E26" s="20"/>
      <c r="F26" s="20"/>
      <c r="G26" s="20"/>
      <c r="H26" s="20"/>
      <c r="I26" s="20"/>
    </row>
    <row r="27" spans="1:10" ht="12.95" customHeight="1">
      <c r="A27" s="14" t="s">
        <v>21</v>
      </c>
      <c r="B27" s="23">
        <v>1772</v>
      </c>
      <c r="C27" s="23">
        <v>1929</v>
      </c>
      <c r="D27" s="20">
        <v>0</v>
      </c>
      <c r="E27" s="20">
        <v>0</v>
      </c>
      <c r="F27" s="20">
        <v>0</v>
      </c>
      <c r="G27" s="20">
        <v>0</v>
      </c>
      <c r="H27" s="21">
        <f>B27+D27+F27</f>
        <v>1772</v>
      </c>
      <c r="I27" s="21">
        <f>G27+E27+C27</f>
        <v>1929</v>
      </c>
      <c r="J27" s="20"/>
    </row>
    <row r="28" spans="1:10" ht="12.95" customHeight="1">
      <c r="A28" s="14" t="s">
        <v>22</v>
      </c>
      <c r="B28" s="23">
        <v>1635</v>
      </c>
      <c r="C28" s="23">
        <v>1956</v>
      </c>
      <c r="D28" s="20">
        <v>0</v>
      </c>
      <c r="E28" s="20">
        <v>0</v>
      </c>
      <c r="F28" s="20">
        <v>0</v>
      </c>
      <c r="G28" s="20">
        <v>0</v>
      </c>
      <c r="H28" s="21">
        <f t="shared" ref="H28:H47" si="3">B28+D28+F28</f>
        <v>1635</v>
      </c>
      <c r="I28" s="21">
        <f t="shared" ref="I28:I47" si="4">G28+E28+C28</f>
        <v>1956</v>
      </c>
      <c r="J28" s="20"/>
    </row>
    <row r="29" spans="1:10" ht="12.95" customHeight="1">
      <c r="A29" s="14" t="s">
        <v>23</v>
      </c>
      <c r="B29" s="23">
        <v>2694</v>
      </c>
      <c r="C29" s="23">
        <v>2451</v>
      </c>
      <c r="D29" s="20">
        <v>0</v>
      </c>
      <c r="E29" s="20">
        <v>0</v>
      </c>
      <c r="F29" s="20">
        <v>0</v>
      </c>
      <c r="G29" s="20">
        <v>0</v>
      </c>
      <c r="H29" s="21">
        <f t="shared" si="3"/>
        <v>2694</v>
      </c>
      <c r="I29" s="21">
        <f t="shared" si="4"/>
        <v>2451</v>
      </c>
      <c r="J29" s="20"/>
    </row>
    <row r="30" spans="1:10" ht="12.95" customHeight="1">
      <c r="A30" s="14" t="s">
        <v>24</v>
      </c>
      <c r="B30" s="23">
        <v>865</v>
      </c>
      <c r="C30" s="23">
        <v>108</v>
      </c>
      <c r="D30" s="20">
        <v>0</v>
      </c>
      <c r="E30" s="20">
        <v>0</v>
      </c>
      <c r="F30" s="20">
        <v>0</v>
      </c>
      <c r="G30" s="20">
        <v>0</v>
      </c>
      <c r="H30" s="21">
        <f t="shared" si="3"/>
        <v>865</v>
      </c>
      <c r="I30" s="21">
        <f t="shared" si="4"/>
        <v>108</v>
      </c>
      <c r="J30" s="20"/>
    </row>
    <row r="31" spans="1:10" ht="12.95" customHeight="1">
      <c r="A31" s="14" t="s">
        <v>74</v>
      </c>
      <c r="B31" s="23">
        <v>1238</v>
      </c>
      <c r="C31" s="23">
        <v>1816</v>
      </c>
      <c r="D31" s="20">
        <v>0</v>
      </c>
      <c r="E31" s="20">
        <v>0</v>
      </c>
      <c r="F31" s="20">
        <v>0</v>
      </c>
      <c r="G31" s="20">
        <v>0</v>
      </c>
      <c r="H31" s="21">
        <f t="shared" si="3"/>
        <v>1238</v>
      </c>
      <c r="I31" s="21">
        <f t="shared" si="4"/>
        <v>1816</v>
      </c>
      <c r="J31" s="20"/>
    </row>
    <row r="32" spans="1:10" ht="12.95" customHeight="1">
      <c r="A32" s="14" t="s">
        <v>78</v>
      </c>
      <c r="B32" s="23">
        <v>222</v>
      </c>
      <c r="C32" s="23">
        <v>419</v>
      </c>
      <c r="D32" s="20">
        <v>0</v>
      </c>
      <c r="E32" s="20">
        <v>0</v>
      </c>
      <c r="F32" s="20">
        <v>0</v>
      </c>
      <c r="G32" s="20">
        <v>0</v>
      </c>
      <c r="H32" s="21">
        <f t="shared" si="3"/>
        <v>222</v>
      </c>
      <c r="I32" s="21">
        <f t="shared" si="4"/>
        <v>419</v>
      </c>
      <c r="J32" s="20"/>
    </row>
    <row r="33" spans="1:10" ht="12.95" customHeight="1">
      <c r="A33" s="14" t="s">
        <v>75</v>
      </c>
      <c r="B33" s="23">
        <v>2694</v>
      </c>
      <c r="C33" s="23">
        <v>3017</v>
      </c>
      <c r="D33" s="20">
        <v>0</v>
      </c>
      <c r="E33" s="20">
        <v>0</v>
      </c>
      <c r="F33" s="20">
        <v>0</v>
      </c>
      <c r="G33" s="20">
        <v>0</v>
      </c>
      <c r="H33" s="21">
        <f t="shared" si="3"/>
        <v>2694</v>
      </c>
      <c r="I33" s="21">
        <f t="shared" si="4"/>
        <v>3017</v>
      </c>
      <c r="J33" s="20"/>
    </row>
    <row r="34" spans="1:10" ht="12.95" customHeight="1">
      <c r="A34" s="14" t="s">
        <v>76</v>
      </c>
      <c r="B34" s="23">
        <v>1880</v>
      </c>
      <c r="C34" s="23">
        <v>2646</v>
      </c>
      <c r="D34" s="20">
        <v>0</v>
      </c>
      <c r="E34" s="20">
        <v>0</v>
      </c>
      <c r="F34" s="20">
        <v>0</v>
      </c>
      <c r="G34" s="20">
        <v>0</v>
      </c>
      <c r="H34" s="21">
        <f t="shared" si="3"/>
        <v>1880</v>
      </c>
      <c r="I34" s="21">
        <f t="shared" si="4"/>
        <v>2646</v>
      </c>
      <c r="J34" s="20"/>
    </row>
    <row r="35" spans="1:10" ht="12.95" customHeight="1">
      <c r="A35" s="14" t="s">
        <v>77</v>
      </c>
      <c r="B35" s="23">
        <v>1433</v>
      </c>
      <c r="C35" s="23">
        <v>2889</v>
      </c>
      <c r="D35" s="20">
        <v>0</v>
      </c>
      <c r="E35" s="20">
        <v>0</v>
      </c>
      <c r="F35" s="20">
        <v>0</v>
      </c>
      <c r="G35" s="20">
        <v>0</v>
      </c>
      <c r="H35" s="21">
        <f t="shared" si="3"/>
        <v>1433</v>
      </c>
      <c r="I35" s="21">
        <f t="shared" si="4"/>
        <v>2889</v>
      </c>
      <c r="J35" s="20"/>
    </row>
    <row r="36" spans="1:10" ht="12.95" customHeight="1">
      <c r="A36" s="14" t="s">
        <v>25</v>
      </c>
      <c r="B36" s="23">
        <v>1539</v>
      </c>
      <c r="C36" s="23">
        <v>1706</v>
      </c>
      <c r="D36" s="20">
        <v>0</v>
      </c>
      <c r="E36" s="20">
        <v>0</v>
      </c>
      <c r="F36" s="20">
        <v>0</v>
      </c>
      <c r="G36" s="20">
        <v>0</v>
      </c>
      <c r="H36" s="21">
        <f t="shared" si="3"/>
        <v>1539</v>
      </c>
      <c r="I36" s="21">
        <f t="shared" si="4"/>
        <v>1706</v>
      </c>
      <c r="J36" s="20"/>
    </row>
    <row r="37" spans="1:10" ht="12.95" customHeight="1">
      <c r="A37" s="14" t="s">
        <v>26</v>
      </c>
      <c r="B37" s="23">
        <v>2081</v>
      </c>
      <c r="C37" s="23">
        <v>1890</v>
      </c>
      <c r="D37" s="20">
        <v>0</v>
      </c>
      <c r="E37" s="20">
        <v>0</v>
      </c>
      <c r="F37" s="20">
        <v>0</v>
      </c>
      <c r="G37" s="20">
        <v>0</v>
      </c>
      <c r="H37" s="21">
        <f t="shared" si="3"/>
        <v>2081</v>
      </c>
      <c r="I37" s="21">
        <f t="shared" si="4"/>
        <v>1890</v>
      </c>
      <c r="J37" s="20"/>
    </row>
    <row r="38" spans="1:10" ht="12.95" customHeight="1">
      <c r="A38" s="14" t="s">
        <v>69</v>
      </c>
      <c r="B38" s="23">
        <v>1036</v>
      </c>
      <c r="C38" s="23">
        <v>789</v>
      </c>
      <c r="D38" s="20">
        <v>0</v>
      </c>
      <c r="E38" s="20">
        <v>0</v>
      </c>
      <c r="F38" s="20">
        <v>0</v>
      </c>
      <c r="G38" s="20">
        <v>0</v>
      </c>
      <c r="H38" s="21">
        <f t="shared" si="3"/>
        <v>1036</v>
      </c>
      <c r="I38" s="21">
        <f t="shared" si="4"/>
        <v>789</v>
      </c>
      <c r="J38" s="20"/>
    </row>
    <row r="39" spans="1:10" ht="12.95" customHeight="1">
      <c r="A39" s="14" t="s">
        <v>27</v>
      </c>
      <c r="B39" s="23">
        <v>821</v>
      </c>
      <c r="C39" s="23">
        <v>699</v>
      </c>
      <c r="D39" s="20">
        <v>0</v>
      </c>
      <c r="E39" s="20">
        <v>0</v>
      </c>
      <c r="F39" s="20">
        <v>0</v>
      </c>
      <c r="G39" s="20">
        <v>0</v>
      </c>
      <c r="H39" s="21">
        <f t="shared" si="3"/>
        <v>821</v>
      </c>
      <c r="I39" s="21">
        <f t="shared" si="4"/>
        <v>699</v>
      </c>
      <c r="J39" s="20"/>
    </row>
    <row r="40" spans="1:10" ht="12.95" customHeight="1">
      <c r="A40" s="14" t="s">
        <v>28</v>
      </c>
      <c r="B40" s="23">
        <v>5400</v>
      </c>
      <c r="C40" s="23">
        <v>5709</v>
      </c>
      <c r="D40" s="20">
        <v>0</v>
      </c>
      <c r="E40" s="20">
        <v>0</v>
      </c>
      <c r="F40" s="20">
        <v>0</v>
      </c>
      <c r="G40" s="20">
        <v>0</v>
      </c>
      <c r="H40" s="21">
        <f t="shared" si="3"/>
        <v>5400</v>
      </c>
      <c r="I40" s="21">
        <f t="shared" si="4"/>
        <v>5709</v>
      </c>
      <c r="J40" s="20"/>
    </row>
    <row r="41" spans="1:10" ht="12.95" customHeight="1">
      <c r="A41" s="14" t="s">
        <v>30</v>
      </c>
      <c r="B41" s="23">
        <v>3736</v>
      </c>
      <c r="C41" s="23">
        <v>3598</v>
      </c>
      <c r="D41" s="20">
        <v>0</v>
      </c>
      <c r="E41" s="20">
        <v>0</v>
      </c>
      <c r="F41" s="20">
        <v>0</v>
      </c>
      <c r="G41" s="20">
        <v>0</v>
      </c>
      <c r="H41" s="21">
        <f t="shared" si="3"/>
        <v>3736</v>
      </c>
      <c r="I41" s="21">
        <f t="shared" si="4"/>
        <v>3598</v>
      </c>
      <c r="J41" s="20"/>
    </row>
    <row r="42" spans="1:10" ht="12.95" customHeight="1">
      <c r="A42" s="14" t="s">
        <v>31</v>
      </c>
      <c r="B42" s="23">
        <v>2563</v>
      </c>
      <c r="C42" s="23">
        <v>3954</v>
      </c>
      <c r="D42" s="20">
        <v>0</v>
      </c>
      <c r="E42" s="20">
        <v>0</v>
      </c>
      <c r="F42" s="20">
        <v>0</v>
      </c>
      <c r="G42" s="20">
        <v>0</v>
      </c>
      <c r="H42" s="21">
        <f t="shared" si="3"/>
        <v>2563</v>
      </c>
      <c r="I42" s="21">
        <f t="shared" si="4"/>
        <v>3954</v>
      </c>
      <c r="J42" s="20"/>
    </row>
    <row r="43" spans="1:10" ht="12.95" customHeight="1">
      <c r="A43" s="14" t="s">
        <v>32</v>
      </c>
      <c r="B43" s="23">
        <v>2504</v>
      </c>
      <c r="C43" s="23">
        <v>4661</v>
      </c>
      <c r="D43" s="20">
        <v>0</v>
      </c>
      <c r="E43" s="20">
        <v>0</v>
      </c>
      <c r="F43" s="20">
        <v>0</v>
      </c>
      <c r="G43" s="20">
        <v>0</v>
      </c>
      <c r="H43" s="21">
        <f t="shared" si="3"/>
        <v>2504</v>
      </c>
      <c r="I43" s="21">
        <f t="shared" si="4"/>
        <v>4661</v>
      </c>
      <c r="J43" s="20"/>
    </row>
    <row r="44" spans="1:10" ht="12.95" customHeight="1">
      <c r="A44" s="14" t="s">
        <v>33</v>
      </c>
      <c r="B44" s="23">
        <v>4915</v>
      </c>
      <c r="C44" s="23">
        <v>5294</v>
      </c>
      <c r="D44" s="20">
        <v>0</v>
      </c>
      <c r="E44" s="20">
        <v>0</v>
      </c>
      <c r="F44" s="20">
        <v>0</v>
      </c>
      <c r="G44" s="20">
        <v>0</v>
      </c>
      <c r="H44" s="21">
        <f t="shared" si="3"/>
        <v>4915</v>
      </c>
      <c r="I44" s="21">
        <f t="shared" si="4"/>
        <v>5294</v>
      </c>
      <c r="J44" s="20"/>
    </row>
    <row r="45" spans="1:10" ht="12.95" customHeight="1">
      <c r="A45" s="14" t="s">
        <v>79</v>
      </c>
      <c r="B45" s="23">
        <v>593</v>
      </c>
      <c r="C45" s="23">
        <v>622</v>
      </c>
      <c r="D45" s="20">
        <v>0</v>
      </c>
      <c r="E45" s="20">
        <v>0</v>
      </c>
      <c r="F45" s="20">
        <v>0</v>
      </c>
      <c r="G45" s="20">
        <v>0</v>
      </c>
      <c r="H45" s="21">
        <f>B45+D45+F45</f>
        <v>593</v>
      </c>
      <c r="I45" s="21">
        <f>G45+E45+C45</f>
        <v>622</v>
      </c>
      <c r="J45" s="20"/>
    </row>
    <row r="46" spans="1:10" ht="12.95" customHeight="1">
      <c r="A46" s="14" t="s">
        <v>29</v>
      </c>
      <c r="B46" s="23">
        <v>1866</v>
      </c>
      <c r="C46" s="23">
        <v>1638</v>
      </c>
      <c r="D46" s="20">
        <v>0</v>
      </c>
      <c r="E46" s="20">
        <v>0</v>
      </c>
      <c r="F46" s="20">
        <v>0</v>
      </c>
      <c r="G46" s="20">
        <v>0</v>
      </c>
      <c r="H46" s="21">
        <f t="shared" si="3"/>
        <v>1866</v>
      </c>
      <c r="I46" s="21">
        <f t="shared" si="4"/>
        <v>1638</v>
      </c>
      <c r="J46" s="20"/>
    </row>
    <row r="47" spans="1:10" ht="12.95" customHeight="1">
      <c r="A47" s="14" t="s">
        <v>34</v>
      </c>
      <c r="B47" s="23">
        <v>1391</v>
      </c>
      <c r="C47" s="23">
        <v>1722</v>
      </c>
      <c r="D47" s="20">
        <v>0</v>
      </c>
      <c r="E47" s="20">
        <v>0</v>
      </c>
      <c r="F47" s="20">
        <v>0</v>
      </c>
      <c r="G47" s="20">
        <v>0</v>
      </c>
      <c r="H47" s="21">
        <f t="shared" si="3"/>
        <v>1391</v>
      </c>
      <c r="I47" s="21">
        <f t="shared" si="4"/>
        <v>1722</v>
      </c>
      <c r="J47" s="20"/>
    </row>
    <row r="48" spans="1:10" ht="12.95" customHeight="1">
      <c r="A48" s="14" t="s">
        <v>19</v>
      </c>
      <c r="B48" s="20">
        <f>SUM(B27:B47)</f>
        <v>42878</v>
      </c>
      <c r="C48" s="20">
        <f t="shared" ref="C48:I48" si="5">SUM(C27:C47)</f>
        <v>49513</v>
      </c>
      <c r="D48" s="20">
        <f t="shared" si="5"/>
        <v>0</v>
      </c>
      <c r="E48" s="20">
        <f t="shared" si="5"/>
        <v>0</v>
      </c>
      <c r="F48" s="20">
        <f t="shared" si="5"/>
        <v>0</v>
      </c>
      <c r="G48" s="20">
        <f t="shared" si="5"/>
        <v>0</v>
      </c>
      <c r="H48" s="20">
        <f t="shared" si="5"/>
        <v>42878</v>
      </c>
      <c r="I48" s="20">
        <f t="shared" si="5"/>
        <v>49513</v>
      </c>
      <c r="J48" s="20"/>
    </row>
    <row r="49" spans="1:10" ht="12.95" customHeight="1">
      <c r="B49" s="20"/>
      <c r="C49" s="20"/>
      <c r="D49" s="20"/>
      <c r="E49" s="20"/>
      <c r="F49" s="20"/>
      <c r="G49" s="20"/>
      <c r="H49" s="20"/>
      <c r="I49" s="20"/>
      <c r="J49" s="20"/>
    </row>
    <row r="50" spans="1:10" ht="12.95" customHeight="1" thickBot="1">
      <c r="A50" s="24" t="s">
        <v>35</v>
      </c>
      <c r="B50" s="25">
        <f t="shared" ref="B50:I50" si="6">SUM(B23+B48)</f>
        <v>129704</v>
      </c>
      <c r="C50" s="25">
        <f t="shared" si="6"/>
        <v>73551</v>
      </c>
      <c r="D50" s="25">
        <f t="shared" si="6"/>
        <v>2830</v>
      </c>
      <c r="E50" s="25">
        <f t="shared" si="6"/>
        <v>43</v>
      </c>
      <c r="F50" s="25">
        <f t="shared" si="6"/>
        <v>8224</v>
      </c>
      <c r="G50" s="25">
        <f t="shared" si="6"/>
        <v>14570</v>
      </c>
      <c r="H50" s="25">
        <f t="shared" si="6"/>
        <v>140758</v>
      </c>
      <c r="I50" s="25">
        <f t="shared" si="6"/>
        <v>88164</v>
      </c>
      <c r="J50" s="20"/>
    </row>
    <row r="51" spans="1:10" ht="12.95" customHeight="1" thickTop="1">
      <c r="A51" s="14" t="s">
        <v>68</v>
      </c>
      <c r="B51" s="20"/>
      <c r="C51" s="20"/>
      <c r="D51" s="20"/>
      <c r="E51" s="20"/>
      <c r="F51" s="20"/>
      <c r="G51" s="20"/>
      <c r="H51" s="20"/>
      <c r="I51" s="20"/>
    </row>
    <row r="52" spans="1:10" ht="12.95" customHeight="1">
      <c r="B52" s="20"/>
      <c r="C52" s="20"/>
      <c r="D52" s="20"/>
      <c r="E52" s="20"/>
      <c r="F52" s="20"/>
      <c r="G52" s="20"/>
      <c r="H52" s="20"/>
      <c r="I52" s="20"/>
    </row>
    <row r="53" spans="1:10" ht="12.95" customHeight="1">
      <c r="A53" s="14" t="s">
        <v>67</v>
      </c>
      <c r="I53" s="20"/>
    </row>
    <row r="54" spans="1:10" s="26" customFormat="1" ht="25.5" customHeight="1">
      <c r="A54" s="46" t="s">
        <v>81</v>
      </c>
      <c r="B54" s="47"/>
      <c r="C54" s="47"/>
      <c r="D54" s="47"/>
      <c r="E54" s="47"/>
      <c r="F54" s="47"/>
      <c r="G54" s="47"/>
      <c r="H54" s="47"/>
      <c r="I54" s="47"/>
    </row>
    <row r="55" spans="1:10" ht="12.95" customHeight="1" thickBot="1">
      <c r="I55" s="20"/>
    </row>
    <row r="56" spans="1:10" ht="12.95" customHeight="1" thickTop="1">
      <c r="A56" s="15"/>
      <c r="B56" s="16" t="s">
        <v>0</v>
      </c>
      <c r="C56" s="16"/>
      <c r="D56" s="16" t="s">
        <v>1</v>
      </c>
      <c r="E56" s="16"/>
      <c r="F56" s="16" t="s">
        <v>2</v>
      </c>
      <c r="G56" s="16"/>
      <c r="H56" s="16" t="s">
        <v>3</v>
      </c>
      <c r="I56" s="27"/>
    </row>
    <row r="57" spans="1:10" ht="12.95" customHeight="1">
      <c r="B57" s="17" t="s">
        <v>4</v>
      </c>
      <c r="C57" s="17" t="s">
        <v>5</v>
      </c>
      <c r="D57" s="17" t="s">
        <v>4</v>
      </c>
      <c r="E57" s="17" t="s">
        <v>5</v>
      </c>
      <c r="F57" s="17" t="s">
        <v>4</v>
      </c>
      <c r="G57" s="17" t="s">
        <v>5</v>
      </c>
      <c r="H57" s="17" t="s">
        <v>4</v>
      </c>
      <c r="I57" s="28" t="s">
        <v>5</v>
      </c>
    </row>
    <row r="58" spans="1:10" ht="12.95" customHeight="1">
      <c r="A58" s="14" t="s">
        <v>6</v>
      </c>
      <c r="B58" s="17" t="s">
        <v>7</v>
      </c>
      <c r="C58" s="17" t="s">
        <v>7</v>
      </c>
      <c r="D58" s="17" t="s">
        <v>7</v>
      </c>
      <c r="E58" s="17" t="s">
        <v>7</v>
      </c>
      <c r="F58" s="17" t="s">
        <v>7</v>
      </c>
      <c r="G58" s="17" t="s">
        <v>7</v>
      </c>
      <c r="H58" s="17" t="s">
        <v>7</v>
      </c>
      <c r="I58" s="28" t="s">
        <v>7</v>
      </c>
    </row>
    <row r="59" spans="1:10" ht="12.95" customHeight="1">
      <c r="A59" s="18"/>
      <c r="B59" s="18"/>
      <c r="C59" s="18"/>
      <c r="D59" s="18"/>
      <c r="E59" s="18"/>
      <c r="F59" s="18"/>
      <c r="G59" s="18"/>
      <c r="H59" s="18"/>
      <c r="I59" s="29"/>
    </row>
    <row r="60" spans="1:10" ht="39.950000000000003" customHeight="1">
      <c r="A60" s="19" t="s">
        <v>37</v>
      </c>
      <c r="I60" s="20"/>
    </row>
    <row r="61" spans="1:10" ht="12.95" customHeight="1">
      <c r="A61" s="19"/>
      <c r="I61" s="20"/>
    </row>
    <row r="62" spans="1:10" ht="12.95" customHeight="1">
      <c r="A62" s="14" t="s">
        <v>38</v>
      </c>
      <c r="B62" s="13">
        <v>999</v>
      </c>
      <c r="C62" s="13">
        <v>214</v>
      </c>
      <c r="D62" s="13">
        <v>0</v>
      </c>
      <c r="E62" s="13">
        <v>0</v>
      </c>
      <c r="F62" s="13">
        <v>513</v>
      </c>
      <c r="G62" s="13">
        <v>213</v>
      </c>
      <c r="H62" s="14">
        <f>SUM(B62,D62,F62,)</f>
        <v>1512</v>
      </c>
      <c r="I62" s="14">
        <f>SUM(C62,E62,G62)</f>
        <v>427</v>
      </c>
      <c r="J62" s="20"/>
    </row>
    <row r="63" spans="1:10" ht="12.95" customHeight="1">
      <c r="A63" s="14" t="s">
        <v>73</v>
      </c>
      <c r="B63" s="13">
        <v>1017</v>
      </c>
      <c r="C63" s="13">
        <v>38</v>
      </c>
      <c r="D63" s="13">
        <v>0</v>
      </c>
      <c r="E63" s="13">
        <v>0</v>
      </c>
      <c r="F63" s="13">
        <v>0</v>
      </c>
      <c r="G63" s="13">
        <v>0</v>
      </c>
      <c r="H63" s="14">
        <f t="shared" ref="H63:H85" si="7">SUM(B63,D63,F63,)</f>
        <v>1017</v>
      </c>
      <c r="I63" s="14">
        <f t="shared" ref="I63:I85" si="8">SUM(C63,E63,G63)</f>
        <v>38</v>
      </c>
      <c r="J63" s="20"/>
    </row>
    <row r="64" spans="1:10" ht="12.95" customHeight="1">
      <c r="A64" s="14" t="s">
        <v>72</v>
      </c>
      <c r="B64" s="13">
        <v>394</v>
      </c>
      <c r="C64" s="13">
        <v>2235</v>
      </c>
      <c r="D64" s="13">
        <v>0</v>
      </c>
      <c r="E64" s="13">
        <v>0</v>
      </c>
      <c r="F64" s="13">
        <v>14</v>
      </c>
      <c r="G64" s="13">
        <v>124</v>
      </c>
      <c r="H64" s="14">
        <f t="shared" si="7"/>
        <v>408</v>
      </c>
      <c r="I64" s="14">
        <f t="shared" si="8"/>
        <v>2359</v>
      </c>
      <c r="J64" s="20"/>
    </row>
    <row r="65" spans="1:10" ht="12.95" customHeight="1">
      <c r="A65" s="14" t="s">
        <v>39</v>
      </c>
      <c r="B65" s="13">
        <v>1313</v>
      </c>
      <c r="C65" s="13">
        <v>33</v>
      </c>
      <c r="D65" s="13">
        <v>0</v>
      </c>
      <c r="E65" s="13">
        <v>0</v>
      </c>
      <c r="F65" s="13">
        <v>0</v>
      </c>
      <c r="G65" s="13">
        <v>0</v>
      </c>
      <c r="H65" s="14">
        <f t="shared" si="7"/>
        <v>1313</v>
      </c>
      <c r="I65" s="14">
        <f t="shared" si="8"/>
        <v>33</v>
      </c>
      <c r="J65" s="20"/>
    </row>
    <row r="66" spans="1:10" ht="12.95" customHeight="1">
      <c r="A66" s="14" t="s">
        <v>40</v>
      </c>
      <c r="B66" s="13">
        <v>7765</v>
      </c>
      <c r="C66" s="13">
        <v>5572</v>
      </c>
      <c r="D66" s="13">
        <v>0</v>
      </c>
      <c r="E66" s="13">
        <v>0</v>
      </c>
      <c r="F66" s="13">
        <v>673</v>
      </c>
      <c r="G66" s="13">
        <v>71</v>
      </c>
      <c r="H66" s="14">
        <f t="shared" si="7"/>
        <v>8438</v>
      </c>
      <c r="I66" s="14">
        <f t="shared" si="8"/>
        <v>5643</v>
      </c>
      <c r="J66" s="20"/>
    </row>
    <row r="67" spans="1:10" ht="12.95" customHeight="1">
      <c r="A67" s="14" t="s">
        <v>41</v>
      </c>
      <c r="B67" s="13">
        <v>741</v>
      </c>
      <c r="C67" s="13">
        <v>69</v>
      </c>
      <c r="D67" s="13">
        <v>0</v>
      </c>
      <c r="E67" s="13">
        <v>0</v>
      </c>
      <c r="F67" s="13">
        <v>0</v>
      </c>
      <c r="G67" s="13">
        <v>0</v>
      </c>
      <c r="H67" s="14">
        <f t="shared" si="7"/>
        <v>741</v>
      </c>
      <c r="I67" s="14">
        <f t="shared" si="8"/>
        <v>69</v>
      </c>
      <c r="J67" s="20"/>
    </row>
    <row r="68" spans="1:10" ht="12.95" customHeight="1">
      <c r="A68" s="14" t="s">
        <v>42</v>
      </c>
      <c r="B68" s="13">
        <v>3037</v>
      </c>
      <c r="C68" s="13">
        <v>1590</v>
      </c>
      <c r="D68" s="13">
        <v>0</v>
      </c>
      <c r="E68" s="13">
        <v>0</v>
      </c>
      <c r="F68" s="13">
        <v>289</v>
      </c>
      <c r="G68" s="13">
        <v>208</v>
      </c>
      <c r="H68" s="14">
        <f t="shared" si="7"/>
        <v>3326</v>
      </c>
      <c r="I68" s="14">
        <f t="shared" si="8"/>
        <v>1798</v>
      </c>
      <c r="J68" s="20"/>
    </row>
    <row r="69" spans="1:10" ht="12.95" customHeight="1">
      <c r="A69" s="14" t="s">
        <v>43</v>
      </c>
      <c r="B69" s="13">
        <v>1597</v>
      </c>
      <c r="C69" s="13">
        <v>129</v>
      </c>
      <c r="D69" s="13">
        <v>0</v>
      </c>
      <c r="E69" s="13">
        <v>0</v>
      </c>
      <c r="F69" s="13">
        <v>50</v>
      </c>
      <c r="G69" s="13">
        <v>135</v>
      </c>
      <c r="H69" s="14">
        <f t="shared" si="7"/>
        <v>1647</v>
      </c>
      <c r="I69" s="14">
        <f t="shared" si="8"/>
        <v>264</v>
      </c>
      <c r="J69" s="20"/>
    </row>
    <row r="70" spans="1:10" ht="12.95" customHeight="1">
      <c r="A70" s="14" t="s">
        <v>44</v>
      </c>
      <c r="B70" s="13">
        <v>1516</v>
      </c>
      <c r="C70" s="13">
        <v>568</v>
      </c>
      <c r="D70" s="13">
        <v>0</v>
      </c>
      <c r="E70" s="13">
        <v>0</v>
      </c>
      <c r="F70" s="13">
        <v>474</v>
      </c>
      <c r="G70" s="13">
        <v>409</v>
      </c>
      <c r="H70" s="14">
        <f t="shared" si="7"/>
        <v>1990</v>
      </c>
      <c r="I70" s="14">
        <f t="shared" si="8"/>
        <v>977</v>
      </c>
      <c r="J70" s="20"/>
    </row>
    <row r="71" spans="1:10" ht="12.95" customHeight="1">
      <c r="A71" s="14" t="s">
        <v>45</v>
      </c>
      <c r="B71" s="13">
        <v>827</v>
      </c>
      <c r="C71" s="13">
        <v>258</v>
      </c>
      <c r="D71" s="13">
        <v>0</v>
      </c>
      <c r="E71" s="13">
        <v>0</v>
      </c>
      <c r="F71" s="13">
        <v>9</v>
      </c>
      <c r="G71" s="13">
        <v>33</v>
      </c>
      <c r="H71" s="14">
        <f t="shared" si="7"/>
        <v>836</v>
      </c>
      <c r="I71" s="14">
        <f t="shared" si="8"/>
        <v>291</v>
      </c>
      <c r="J71" s="20"/>
    </row>
    <row r="72" spans="1:10" ht="12.95" customHeight="1">
      <c r="A72" s="14" t="s">
        <v>46</v>
      </c>
      <c r="B72" s="13">
        <v>5982</v>
      </c>
      <c r="C72" s="13">
        <v>363</v>
      </c>
      <c r="D72" s="13">
        <v>0</v>
      </c>
      <c r="E72" s="13">
        <v>0</v>
      </c>
      <c r="F72" s="13">
        <v>1433</v>
      </c>
      <c r="G72" s="13">
        <v>2307</v>
      </c>
      <c r="H72" s="14">
        <f t="shared" si="7"/>
        <v>7415</v>
      </c>
      <c r="I72" s="14">
        <f t="shared" si="8"/>
        <v>2670</v>
      </c>
      <c r="J72" s="20"/>
    </row>
    <row r="73" spans="1:10" ht="12.95" customHeight="1">
      <c r="A73" s="14" t="s">
        <v>47</v>
      </c>
      <c r="B73" s="13">
        <v>1733</v>
      </c>
      <c r="C73" s="13">
        <v>1189</v>
      </c>
      <c r="D73" s="13">
        <v>0</v>
      </c>
      <c r="E73" s="13">
        <v>0</v>
      </c>
      <c r="F73" s="13">
        <v>0</v>
      </c>
      <c r="G73" s="13">
        <v>0</v>
      </c>
      <c r="H73" s="14">
        <f t="shared" si="7"/>
        <v>1733</v>
      </c>
      <c r="I73" s="14">
        <f t="shared" si="8"/>
        <v>1189</v>
      </c>
      <c r="J73" s="20"/>
    </row>
    <row r="74" spans="1:10" ht="12.95" customHeight="1">
      <c r="A74" s="14" t="s">
        <v>48</v>
      </c>
      <c r="B74" s="13">
        <v>1214</v>
      </c>
      <c r="C74" s="13">
        <v>2023</v>
      </c>
      <c r="D74" s="13">
        <v>0</v>
      </c>
      <c r="E74" s="13">
        <v>0</v>
      </c>
      <c r="F74" s="13">
        <v>375</v>
      </c>
      <c r="G74" s="13">
        <v>935</v>
      </c>
      <c r="H74" s="14">
        <f t="shared" si="7"/>
        <v>1589</v>
      </c>
      <c r="I74" s="14">
        <f t="shared" si="8"/>
        <v>2958</v>
      </c>
      <c r="J74" s="20"/>
    </row>
    <row r="75" spans="1:10" ht="12.95" customHeight="1">
      <c r="A75" s="14" t="s">
        <v>49</v>
      </c>
      <c r="B75" s="13">
        <v>1388</v>
      </c>
      <c r="C75" s="13">
        <v>339</v>
      </c>
      <c r="D75" s="13">
        <v>0</v>
      </c>
      <c r="E75" s="13">
        <v>0</v>
      </c>
      <c r="F75" s="13">
        <v>0</v>
      </c>
      <c r="G75" s="13">
        <v>0</v>
      </c>
      <c r="H75" s="14">
        <f t="shared" si="7"/>
        <v>1388</v>
      </c>
      <c r="I75" s="14">
        <f t="shared" si="8"/>
        <v>339</v>
      </c>
      <c r="J75" s="20"/>
    </row>
    <row r="76" spans="1:10" ht="12.95" customHeight="1">
      <c r="A76" s="14" t="s">
        <v>50</v>
      </c>
      <c r="B76" s="13">
        <v>1058</v>
      </c>
      <c r="C76" s="13">
        <v>10807</v>
      </c>
      <c r="D76" s="13">
        <v>0</v>
      </c>
      <c r="E76" s="13">
        <v>0</v>
      </c>
      <c r="F76" s="13">
        <v>8</v>
      </c>
      <c r="G76" s="13">
        <v>584</v>
      </c>
      <c r="H76" s="14">
        <f t="shared" si="7"/>
        <v>1066</v>
      </c>
      <c r="I76" s="14">
        <f t="shared" si="8"/>
        <v>11391</v>
      </c>
      <c r="J76" s="20"/>
    </row>
    <row r="77" spans="1:10" ht="12.95" customHeight="1">
      <c r="A77" s="14" t="s">
        <v>51</v>
      </c>
      <c r="B77" s="13">
        <v>1435</v>
      </c>
      <c r="C77" s="13">
        <v>807</v>
      </c>
      <c r="D77" s="13">
        <v>0</v>
      </c>
      <c r="E77" s="13">
        <v>0</v>
      </c>
      <c r="F77" s="13">
        <v>406</v>
      </c>
      <c r="G77" s="13">
        <v>438</v>
      </c>
      <c r="H77" s="14">
        <f t="shared" si="7"/>
        <v>1841</v>
      </c>
      <c r="I77" s="14">
        <f t="shared" si="8"/>
        <v>1245</v>
      </c>
      <c r="J77" s="20"/>
    </row>
    <row r="78" spans="1:10" ht="12.95" customHeight="1">
      <c r="A78" s="14" t="s">
        <v>52</v>
      </c>
      <c r="B78" s="13">
        <v>6500</v>
      </c>
      <c r="C78" s="13">
        <v>4687</v>
      </c>
      <c r="D78" s="13">
        <v>1510</v>
      </c>
      <c r="E78" s="13">
        <v>199</v>
      </c>
      <c r="F78" s="13">
        <v>1519</v>
      </c>
      <c r="G78" s="13">
        <v>1671</v>
      </c>
      <c r="H78" s="14">
        <f t="shared" si="7"/>
        <v>9529</v>
      </c>
      <c r="I78" s="14">
        <f t="shared" si="8"/>
        <v>6557</v>
      </c>
      <c r="J78" s="20"/>
    </row>
    <row r="79" spans="1:10" ht="12.95" customHeight="1">
      <c r="A79" s="14" t="s">
        <v>53</v>
      </c>
      <c r="B79" s="13">
        <v>1247</v>
      </c>
      <c r="C79" s="13">
        <v>1551</v>
      </c>
      <c r="D79" s="13">
        <v>0</v>
      </c>
      <c r="E79" s="13">
        <v>0</v>
      </c>
      <c r="F79" s="13">
        <v>161</v>
      </c>
      <c r="G79" s="13">
        <v>689</v>
      </c>
      <c r="H79" s="14">
        <f t="shared" si="7"/>
        <v>1408</v>
      </c>
      <c r="I79" s="14">
        <f t="shared" si="8"/>
        <v>2240</v>
      </c>
      <c r="J79" s="20"/>
    </row>
    <row r="80" spans="1:10" ht="12.95" customHeight="1">
      <c r="A80" s="14" t="s">
        <v>54</v>
      </c>
      <c r="B80" s="13">
        <v>768</v>
      </c>
      <c r="C80" s="13">
        <v>175</v>
      </c>
      <c r="D80" s="13">
        <v>0</v>
      </c>
      <c r="E80" s="13">
        <v>0</v>
      </c>
      <c r="F80" s="13">
        <v>160</v>
      </c>
      <c r="G80" s="13">
        <v>44</v>
      </c>
      <c r="H80" s="14">
        <f t="shared" si="7"/>
        <v>928</v>
      </c>
      <c r="I80" s="14">
        <f t="shared" si="8"/>
        <v>219</v>
      </c>
      <c r="J80" s="20"/>
    </row>
    <row r="81" spans="1:10" ht="12.95" customHeight="1">
      <c r="A81" s="14" t="s">
        <v>55</v>
      </c>
      <c r="B81" s="13">
        <v>6037</v>
      </c>
      <c r="C81" s="13">
        <v>948</v>
      </c>
      <c r="D81" s="13">
        <v>1299</v>
      </c>
      <c r="E81" s="13">
        <v>4</v>
      </c>
      <c r="F81" s="13">
        <v>3822</v>
      </c>
      <c r="G81" s="13">
        <v>1229</v>
      </c>
      <c r="H81" s="14">
        <f t="shared" si="7"/>
        <v>11158</v>
      </c>
      <c r="I81" s="14">
        <f t="shared" si="8"/>
        <v>2181</v>
      </c>
      <c r="J81" s="20"/>
    </row>
    <row r="82" spans="1:10" ht="12.95" customHeight="1">
      <c r="A82" s="14" t="s">
        <v>56</v>
      </c>
      <c r="B82" s="13">
        <v>2702</v>
      </c>
      <c r="C82" s="13">
        <v>1254</v>
      </c>
      <c r="D82" s="13">
        <v>0</v>
      </c>
      <c r="E82" s="13">
        <v>0</v>
      </c>
      <c r="F82" s="13">
        <v>3614</v>
      </c>
      <c r="G82" s="13">
        <v>11584</v>
      </c>
      <c r="H82" s="14">
        <f t="shared" si="7"/>
        <v>6316</v>
      </c>
      <c r="I82" s="14">
        <f t="shared" si="8"/>
        <v>12838</v>
      </c>
      <c r="J82" s="20"/>
    </row>
    <row r="83" spans="1:10" ht="12.95" customHeight="1">
      <c r="A83" s="14" t="s">
        <v>57</v>
      </c>
      <c r="B83" s="13">
        <v>991</v>
      </c>
      <c r="C83" s="13">
        <v>9</v>
      </c>
      <c r="D83" s="13">
        <v>0</v>
      </c>
      <c r="E83" s="13">
        <v>0</v>
      </c>
      <c r="F83" s="13">
        <v>0</v>
      </c>
      <c r="G83" s="13">
        <v>0</v>
      </c>
      <c r="H83" s="14">
        <f t="shared" si="7"/>
        <v>991</v>
      </c>
      <c r="I83" s="14">
        <f t="shared" si="8"/>
        <v>9</v>
      </c>
      <c r="J83" s="20"/>
    </row>
    <row r="84" spans="1:10" ht="12.95" customHeight="1">
      <c r="A84" s="14" t="s">
        <v>58</v>
      </c>
      <c r="B84" s="13">
        <v>1056</v>
      </c>
      <c r="C84" s="13">
        <v>154</v>
      </c>
      <c r="D84" s="13">
        <v>0</v>
      </c>
      <c r="E84" s="13">
        <v>0</v>
      </c>
      <c r="F84" s="13">
        <v>0</v>
      </c>
      <c r="G84" s="13">
        <v>0</v>
      </c>
      <c r="H84" s="14">
        <f t="shared" si="7"/>
        <v>1056</v>
      </c>
      <c r="I84" s="14">
        <f t="shared" si="8"/>
        <v>154</v>
      </c>
      <c r="J84" s="20"/>
    </row>
    <row r="85" spans="1:10" ht="12.95" customHeight="1">
      <c r="A85" s="14" t="s">
        <v>59</v>
      </c>
      <c r="B85" s="13">
        <v>829</v>
      </c>
      <c r="C85" s="13">
        <v>170</v>
      </c>
      <c r="D85" s="13">
        <v>0</v>
      </c>
      <c r="E85" s="13">
        <v>0</v>
      </c>
      <c r="F85" s="13">
        <v>818</v>
      </c>
      <c r="G85" s="13">
        <v>507</v>
      </c>
      <c r="H85" s="14">
        <f t="shared" si="7"/>
        <v>1647</v>
      </c>
      <c r="I85" s="14">
        <f t="shared" si="8"/>
        <v>677</v>
      </c>
      <c r="J85" s="20"/>
    </row>
    <row r="86" spans="1:10" ht="12.95" customHeight="1">
      <c r="A86" s="14" t="s">
        <v>19</v>
      </c>
      <c r="B86" s="20">
        <f>SUM(B62:B85)</f>
        <v>52146</v>
      </c>
      <c r="C86" s="20">
        <f t="shared" ref="C86:I86" si="9">SUM(C62:C85)</f>
        <v>35182</v>
      </c>
      <c r="D86" s="20">
        <f t="shared" si="9"/>
        <v>2809</v>
      </c>
      <c r="E86" s="20">
        <f t="shared" si="9"/>
        <v>203</v>
      </c>
      <c r="F86" s="20">
        <f t="shared" si="9"/>
        <v>14338</v>
      </c>
      <c r="G86" s="20">
        <f t="shared" si="9"/>
        <v>21181</v>
      </c>
      <c r="H86" s="20">
        <f t="shared" si="9"/>
        <v>69293</v>
      </c>
      <c r="I86" s="20">
        <f t="shared" si="9"/>
        <v>56566</v>
      </c>
      <c r="J86" s="20"/>
    </row>
    <row r="87" spans="1:10" ht="12.95" customHeight="1">
      <c r="B87" s="20"/>
      <c r="C87" s="20"/>
      <c r="D87" s="20"/>
      <c r="E87" s="20"/>
      <c r="F87" s="20"/>
      <c r="G87" s="20"/>
      <c r="H87" s="20"/>
      <c r="I87" s="20"/>
      <c r="J87" s="20"/>
    </row>
    <row r="88" spans="1:10" ht="36.950000000000003" customHeight="1">
      <c r="A88" s="19" t="s">
        <v>60</v>
      </c>
      <c r="B88" s="20"/>
      <c r="C88" s="20"/>
      <c r="D88" s="20"/>
      <c r="E88" s="20"/>
      <c r="F88" s="20"/>
      <c r="G88" s="20"/>
      <c r="H88" s="20"/>
      <c r="I88" s="20"/>
      <c r="J88" s="20"/>
    </row>
    <row r="89" spans="1:10" ht="12.95" customHeight="1">
      <c r="A89" s="19"/>
      <c r="B89" s="20"/>
      <c r="C89" s="20"/>
      <c r="D89" s="20"/>
      <c r="E89" s="20"/>
      <c r="F89" s="20"/>
      <c r="G89" s="20"/>
      <c r="H89" s="20"/>
      <c r="I89" s="20"/>
      <c r="J89" s="20"/>
    </row>
    <row r="90" spans="1:10" ht="12.95" customHeight="1">
      <c r="A90" s="14" t="s">
        <v>61</v>
      </c>
      <c r="B90" s="20">
        <v>328</v>
      </c>
      <c r="C90" s="20">
        <v>3</v>
      </c>
      <c r="D90" s="20">
        <v>0</v>
      </c>
      <c r="E90" s="20">
        <v>0</v>
      </c>
      <c r="F90" s="20">
        <v>0</v>
      </c>
      <c r="G90" s="20">
        <v>0</v>
      </c>
      <c r="H90" s="21">
        <f>B90+D90+F90</f>
        <v>328</v>
      </c>
      <c r="I90" s="21">
        <f>G90+E90+C90</f>
        <v>3</v>
      </c>
      <c r="J90" s="20"/>
    </row>
    <row r="91" spans="1:10" ht="12.95" customHeight="1">
      <c r="A91" s="22" t="s">
        <v>62</v>
      </c>
      <c r="B91" s="30">
        <v>927</v>
      </c>
      <c r="C91" s="30">
        <v>661</v>
      </c>
      <c r="D91" s="30">
        <v>0</v>
      </c>
      <c r="E91" s="30">
        <v>0</v>
      </c>
      <c r="F91" s="30">
        <v>0</v>
      </c>
      <c r="G91" s="30">
        <v>0</v>
      </c>
      <c r="H91" s="21">
        <f>B91+D91+F91</f>
        <v>927</v>
      </c>
      <c r="I91" s="21">
        <f>G91+E91+C91</f>
        <v>661</v>
      </c>
      <c r="J91" s="20"/>
    </row>
    <row r="92" spans="1:10" ht="12.95" customHeight="1">
      <c r="A92" s="14" t="s">
        <v>19</v>
      </c>
      <c r="B92" s="20">
        <f t="shared" ref="B92:G92" si="10">SUM(B90:B91)</f>
        <v>1255</v>
      </c>
      <c r="C92" s="20">
        <f t="shared" si="10"/>
        <v>664</v>
      </c>
      <c r="D92" s="20">
        <f t="shared" si="10"/>
        <v>0</v>
      </c>
      <c r="E92" s="20">
        <f t="shared" si="10"/>
        <v>0</v>
      </c>
      <c r="F92" s="20">
        <f t="shared" si="10"/>
        <v>0</v>
      </c>
      <c r="G92" s="20">
        <f t="shared" si="10"/>
        <v>0</v>
      </c>
      <c r="H92" s="20">
        <f>SUM(B92+D92+F92)</f>
        <v>1255</v>
      </c>
      <c r="I92" s="20">
        <f>SUM(C92+E92+G92)</f>
        <v>664</v>
      </c>
      <c r="J92" s="20"/>
    </row>
    <row r="93" spans="1:10" ht="12.95" customHeight="1">
      <c r="B93" s="20"/>
      <c r="C93" s="20"/>
      <c r="D93" s="20"/>
      <c r="E93" s="20"/>
      <c r="F93" s="20"/>
      <c r="G93" s="20"/>
      <c r="H93" s="20"/>
      <c r="I93" s="20"/>
      <c r="J93" s="20"/>
    </row>
    <row r="94" spans="1:10" ht="22.5">
      <c r="A94" s="31" t="s">
        <v>63</v>
      </c>
      <c r="B94" s="20">
        <f t="shared" ref="B94:I94" si="11">SUM(B86+B92)</f>
        <v>53401</v>
      </c>
      <c r="C94" s="20">
        <f t="shared" si="11"/>
        <v>35846</v>
      </c>
      <c r="D94" s="20">
        <f t="shared" si="11"/>
        <v>2809</v>
      </c>
      <c r="E94" s="20">
        <f t="shared" si="11"/>
        <v>203</v>
      </c>
      <c r="F94" s="20">
        <f t="shared" si="11"/>
        <v>14338</v>
      </c>
      <c r="G94" s="20">
        <f t="shared" si="11"/>
        <v>21181</v>
      </c>
      <c r="H94" s="20">
        <f t="shared" si="11"/>
        <v>70548</v>
      </c>
      <c r="I94" s="20">
        <f t="shared" si="11"/>
        <v>57230</v>
      </c>
      <c r="J94" s="20"/>
    </row>
    <row r="95" spans="1:10" ht="12.95" customHeight="1">
      <c r="B95" s="20"/>
      <c r="C95" s="20"/>
      <c r="D95" s="20"/>
      <c r="E95" s="20"/>
      <c r="F95" s="20"/>
      <c r="G95" s="20"/>
      <c r="H95" s="20"/>
      <c r="I95" s="20"/>
      <c r="J95" s="20"/>
    </row>
    <row r="96" spans="1:10" ht="12.95" customHeight="1" thickBot="1">
      <c r="A96" s="14" t="s">
        <v>64</v>
      </c>
      <c r="B96" s="20">
        <f t="shared" ref="B96:G96" si="12">SUM(B50+B94)</f>
        <v>183105</v>
      </c>
      <c r="C96" s="20">
        <f t="shared" si="12"/>
        <v>109397</v>
      </c>
      <c r="D96" s="20">
        <f t="shared" si="12"/>
        <v>5639</v>
      </c>
      <c r="E96" s="20">
        <f t="shared" si="12"/>
        <v>246</v>
      </c>
      <c r="F96" s="20">
        <f t="shared" si="12"/>
        <v>22562</v>
      </c>
      <c r="G96" s="20">
        <f t="shared" si="12"/>
        <v>35751</v>
      </c>
      <c r="H96" s="20">
        <f>SUM(B96+D96+F96)</f>
        <v>211306</v>
      </c>
      <c r="I96" s="20">
        <f>SUM(C96+E96+G96)</f>
        <v>145394</v>
      </c>
      <c r="J96" s="20"/>
    </row>
    <row r="97" spans="1:9" ht="12.95" customHeight="1" thickTop="1">
      <c r="A97" s="15" t="s">
        <v>65</v>
      </c>
      <c r="B97" s="32"/>
      <c r="C97" s="32"/>
      <c r="D97" s="32"/>
      <c r="E97" s="32"/>
      <c r="F97" s="32"/>
      <c r="G97" s="32"/>
      <c r="H97" s="32"/>
      <c r="I97" s="32"/>
    </row>
    <row r="98" spans="1:9" ht="12.95" customHeight="1">
      <c r="A98" s="14" t="s">
        <v>36</v>
      </c>
      <c r="I98" s="20"/>
    </row>
    <row r="99" spans="1:9" ht="12.95" customHeight="1">
      <c r="I99" s="20"/>
    </row>
  </sheetData>
  <mergeCells count="1">
    <mergeCell ref="A54:I54"/>
  </mergeCells>
  <pageMargins left="1" right="0.3" top="1" bottom="0.53" header="0.5" footer="0.5"/>
  <pageSetup scale="95" orientation="portrait" r:id="rId1"/>
  <headerFooter alignWithMargins="0"/>
  <rowBreaks count="1" manualBreakCount="1">
    <brk id="5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J99"/>
  <sheetViews>
    <sheetView showOutlineSymbols="0" zoomScaleNormal="87" workbookViewId="0">
      <selection activeCell="K9" sqref="K9"/>
    </sheetView>
  </sheetViews>
  <sheetFormatPr defaultColWidth="15.796875" defaultRowHeight="11.25"/>
  <cols>
    <col min="1" max="1" width="48.3984375" style="14" customWidth="1"/>
    <col min="2" max="3" width="10.796875" style="14" customWidth="1"/>
    <col min="4" max="5" width="13" style="14" customWidth="1"/>
    <col min="6" max="9" width="10.796875" style="14" customWidth="1"/>
    <col min="10" max="16384" width="15.796875" style="14"/>
  </cols>
  <sheetData>
    <row r="1" spans="1:10" ht="12.95" customHeight="1">
      <c r="A1" s="14" t="s">
        <v>66</v>
      </c>
    </row>
    <row r="2" spans="1:10" ht="12.95" customHeight="1">
      <c r="A2" s="14" t="s">
        <v>82</v>
      </c>
    </row>
    <row r="3" spans="1:10" ht="12.95" customHeight="1" thickBot="1"/>
    <row r="4" spans="1:10" ht="12.75" customHeight="1" thickTop="1">
      <c r="A4" s="15"/>
      <c r="B4" s="16" t="s">
        <v>0</v>
      </c>
      <c r="C4" s="16"/>
      <c r="D4" s="16" t="s">
        <v>1</v>
      </c>
      <c r="E4" s="16"/>
      <c r="F4" s="16" t="s">
        <v>2</v>
      </c>
      <c r="G4" s="16"/>
      <c r="H4" s="16" t="s">
        <v>3</v>
      </c>
      <c r="I4" s="16"/>
    </row>
    <row r="5" spans="1:10" ht="12.75" customHeight="1">
      <c r="B5" s="17" t="s">
        <v>4</v>
      </c>
      <c r="C5" s="17" t="s">
        <v>5</v>
      </c>
      <c r="D5" s="17" t="s">
        <v>4</v>
      </c>
      <c r="E5" s="17" t="s">
        <v>5</v>
      </c>
      <c r="F5" s="17" t="s">
        <v>4</v>
      </c>
      <c r="G5" s="17" t="s">
        <v>5</v>
      </c>
      <c r="H5" s="17" t="s">
        <v>4</v>
      </c>
      <c r="I5" s="17" t="s">
        <v>5</v>
      </c>
    </row>
    <row r="6" spans="1:10" ht="12.75" customHeight="1">
      <c r="A6" s="14" t="s">
        <v>6</v>
      </c>
      <c r="B6" s="17" t="s">
        <v>7</v>
      </c>
      <c r="C6" s="17" t="s">
        <v>7</v>
      </c>
      <c r="D6" s="17" t="s">
        <v>7</v>
      </c>
      <c r="E6" s="17" t="s">
        <v>7</v>
      </c>
      <c r="F6" s="17" t="s">
        <v>7</v>
      </c>
      <c r="G6" s="17" t="s">
        <v>7</v>
      </c>
      <c r="H6" s="17" t="s">
        <v>7</v>
      </c>
      <c r="I6" s="17" t="s">
        <v>7</v>
      </c>
    </row>
    <row r="7" spans="1:10" ht="12.95" customHeight="1">
      <c r="A7" s="18"/>
      <c r="B7" s="18"/>
      <c r="C7" s="18"/>
      <c r="D7" s="18"/>
      <c r="E7" s="18"/>
      <c r="F7" s="18"/>
      <c r="G7" s="18"/>
      <c r="H7" s="18"/>
      <c r="I7" s="18"/>
    </row>
    <row r="8" spans="1:10" ht="25.5" customHeight="1">
      <c r="A8" s="19" t="s">
        <v>8</v>
      </c>
      <c r="H8" s="20"/>
    </row>
    <row r="9" spans="1:10" ht="12.95" customHeight="1">
      <c r="A9" s="19"/>
      <c r="H9" s="20"/>
    </row>
    <row r="10" spans="1:10" ht="12.95" customHeight="1">
      <c r="A10" s="14" t="s">
        <v>9</v>
      </c>
      <c r="B10" s="14">
        <f>'Table 31 - FT and PT Enrollment'!B10-'Table 31 - FT and PT Enroll 08'!B10</f>
        <v>-164</v>
      </c>
      <c r="C10" s="14">
        <f>'Table 31 - FT and PT Enrollment'!C10-'Table 31 - FT and PT Enroll 08'!C10</f>
        <v>-131</v>
      </c>
      <c r="D10" s="14">
        <f>'Table 31 - FT and PT Enrollment'!D10-'Table 31 - FT and PT Enroll 08'!D10</f>
        <v>0</v>
      </c>
      <c r="E10" s="14">
        <f>'Table 31 - FT and PT Enrollment'!E10-'Table 31 - FT and PT Enroll 08'!E10</f>
        <v>0</v>
      </c>
      <c r="F10" s="14">
        <f>'Table 31 - FT and PT Enrollment'!F10-'Table 31 - FT and PT Enroll 08'!F10</f>
        <v>12</v>
      </c>
      <c r="G10" s="14">
        <f>'Table 31 - FT and PT Enrollment'!G10-'Table 31 - FT and PT Enroll 08'!G10</f>
        <v>13</v>
      </c>
      <c r="H10" s="14">
        <f>'Table 31 - FT and PT Enrollment'!H10-'Table 31 - FT and PT Enroll 08'!H10</f>
        <v>-152</v>
      </c>
      <c r="I10" s="14">
        <f>'Table 31 - FT and PT Enrollment'!I10-'Table 31 - FT and PT Enroll 08'!I10</f>
        <v>-118</v>
      </c>
      <c r="J10" s="20"/>
    </row>
    <row r="11" spans="1:10" ht="12.95" customHeight="1">
      <c r="A11" s="14" t="s">
        <v>10</v>
      </c>
      <c r="B11" s="14">
        <f>'Table 31 - FT and PT Enrollment'!B11-'Table 31 - FT and PT Enroll 08'!B11</f>
        <v>233</v>
      </c>
      <c r="C11" s="14">
        <f>'Table 31 - FT and PT Enrollment'!C11-'Table 31 - FT and PT Enroll 08'!C11</f>
        <v>23</v>
      </c>
      <c r="D11" s="14">
        <f>'Table 31 - FT and PT Enrollment'!D11-'Table 31 - FT and PT Enroll 08'!D11</f>
        <v>0</v>
      </c>
      <c r="E11" s="14">
        <f>'Table 31 - FT and PT Enrollment'!E11-'Table 31 - FT and PT Enroll 08'!E11</f>
        <v>0</v>
      </c>
      <c r="F11" s="14">
        <f>'Table 31 - FT and PT Enrollment'!F11-'Table 31 - FT and PT Enroll 08'!F11</f>
        <v>24</v>
      </c>
      <c r="G11" s="14">
        <f>'Table 31 - FT and PT Enrollment'!G11-'Table 31 - FT and PT Enroll 08'!G11</f>
        <v>-1</v>
      </c>
      <c r="H11" s="14">
        <f>'Table 31 - FT and PT Enrollment'!H11-'Table 31 - FT and PT Enroll 08'!H11</f>
        <v>257</v>
      </c>
      <c r="I11" s="14">
        <f>'Table 31 - FT and PT Enrollment'!I11-'Table 31 - FT and PT Enroll 08'!I11</f>
        <v>22</v>
      </c>
      <c r="J11" s="20"/>
    </row>
    <row r="12" spans="1:10" ht="12.95" customHeight="1">
      <c r="A12" s="22" t="s">
        <v>80</v>
      </c>
      <c r="B12" s="14">
        <f>'Table 31 - FT and PT Enrollment'!B12-'Table 31 - FT and PT Enroll 08'!B12</f>
        <v>-509</v>
      </c>
      <c r="C12" s="14">
        <f>'Table 31 - FT and PT Enrollment'!C12-'Table 31 - FT and PT Enroll 08'!C12</f>
        <v>1134</v>
      </c>
      <c r="D12" s="14">
        <f>'Table 31 - FT and PT Enrollment'!D12-'Table 31 - FT and PT Enroll 08'!D12</f>
        <v>0</v>
      </c>
      <c r="E12" s="14">
        <f>'Table 31 - FT and PT Enrollment'!E12-'Table 31 - FT and PT Enroll 08'!E12</f>
        <v>0</v>
      </c>
      <c r="F12" s="14">
        <f>'Table 31 - FT and PT Enrollment'!F12-'Table 31 - FT and PT Enroll 08'!F12</f>
        <v>-757</v>
      </c>
      <c r="G12" s="14">
        <f>'Table 31 - FT and PT Enrollment'!G12-'Table 31 - FT and PT Enroll 08'!G12</f>
        <v>-644</v>
      </c>
      <c r="H12" s="14">
        <f>'Table 31 - FT and PT Enrollment'!H12-'Table 31 - FT and PT Enroll 08'!H12</f>
        <v>-1266</v>
      </c>
      <c r="I12" s="14">
        <f>'Table 31 - FT and PT Enrollment'!I12-'Table 31 - FT and PT Enroll 08'!I12</f>
        <v>490</v>
      </c>
      <c r="J12" s="20"/>
    </row>
    <row r="13" spans="1:10" ht="12.95" customHeight="1">
      <c r="A13" s="14" t="s">
        <v>11</v>
      </c>
      <c r="B13" s="14">
        <f>'Table 31 - FT and PT Enrollment'!B13-'Table 31 - FT and PT Enroll 08'!B13</f>
        <v>9530</v>
      </c>
      <c r="C13" s="14">
        <f>'Table 31 - FT and PT Enrollment'!C13-'Table 31 - FT and PT Enroll 08'!C13</f>
        <v>2437</v>
      </c>
      <c r="D13" s="14">
        <f>'Table 31 - FT and PT Enrollment'!D13-'Table 31 - FT and PT Enroll 08'!D13</f>
        <v>0</v>
      </c>
      <c r="E13" s="14">
        <f>'Table 31 - FT and PT Enrollment'!E13-'Table 31 - FT and PT Enroll 08'!E13</f>
        <v>0</v>
      </c>
      <c r="F13" s="14">
        <f>'Table 31 - FT and PT Enrollment'!F13-'Table 31 - FT and PT Enroll 08'!F13</f>
        <v>1557</v>
      </c>
      <c r="G13" s="14">
        <f>'Table 31 - FT and PT Enrollment'!G13-'Table 31 - FT and PT Enroll 08'!G13</f>
        <v>1486</v>
      </c>
      <c r="H13" s="14">
        <f>'Table 31 - FT and PT Enrollment'!H13-'Table 31 - FT and PT Enroll 08'!H13</f>
        <v>11087</v>
      </c>
      <c r="I13" s="14">
        <f>'Table 31 - FT and PT Enrollment'!I13-'Table 31 - FT and PT Enroll 08'!I13</f>
        <v>3923</v>
      </c>
      <c r="J13" s="20"/>
    </row>
    <row r="14" spans="1:10" ht="12.95" customHeight="1">
      <c r="A14" s="14" t="s">
        <v>70</v>
      </c>
      <c r="B14" s="14">
        <f>'Table 31 - FT and PT Enrollment'!B14-'Table 31 - FT and PT Enroll 08'!B14</f>
        <v>-7657</v>
      </c>
      <c r="C14" s="14">
        <f>'Table 31 - FT and PT Enrollment'!C14-'Table 31 - FT and PT Enroll 08'!C14</f>
        <v>-2945</v>
      </c>
      <c r="D14" s="14">
        <f>'Table 31 - FT and PT Enrollment'!D14-'Table 31 - FT and PT Enroll 08'!D14</f>
        <v>0</v>
      </c>
      <c r="E14" s="14">
        <f>'Table 31 - FT and PT Enrollment'!E14-'Table 31 - FT and PT Enroll 08'!E14</f>
        <v>0</v>
      </c>
      <c r="F14" s="14">
        <f>'Table 31 - FT and PT Enrollment'!F14-'Table 31 - FT and PT Enroll 08'!F14</f>
        <v>-310</v>
      </c>
      <c r="G14" s="14">
        <f>'Table 31 - FT and PT Enrollment'!G14-'Table 31 - FT and PT Enroll 08'!G14</f>
        <v>-1058</v>
      </c>
      <c r="H14" s="14">
        <f>'Table 31 - FT and PT Enrollment'!H14-'Table 31 - FT and PT Enroll 08'!H14</f>
        <v>-7967</v>
      </c>
      <c r="I14" s="14">
        <f>'Table 31 - FT and PT Enrollment'!I14-'Table 31 - FT and PT Enroll 08'!I14</f>
        <v>-4003</v>
      </c>
      <c r="J14" s="20"/>
    </row>
    <row r="15" spans="1:10" ht="12.95" customHeight="1">
      <c r="A15" s="14" t="s">
        <v>12</v>
      </c>
      <c r="B15" s="14">
        <f>'Table 31 - FT and PT Enrollment'!B15-'Table 31 - FT and PT Enroll 08'!B15</f>
        <v>495</v>
      </c>
      <c r="C15" s="14">
        <f>'Table 31 - FT and PT Enrollment'!C15-'Table 31 - FT and PT Enroll 08'!C15</f>
        <v>160</v>
      </c>
      <c r="D15" s="14">
        <f>'Table 31 - FT and PT Enrollment'!D15-'Table 31 - FT and PT Enroll 08'!D15</f>
        <v>0</v>
      </c>
      <c r="E15" s="14">
        <f>'Table 31 - FT and PT Enrollment'!E15-'Table 31 - FT and PT Enroll 08'!E15</f>
        <v>0</v>
      </c>
      <c r="F15" s="14">
        <f>'Table 31 - FT and PT Enrollment'!F15-'Table 31 - FT and PT Enroll 08'!F15</f>
        <v>19</v>
      </c>
      <c r="G15" s="14">
        <f>'Table 31 - FT and PT Enrollment'!G15-'Table 31 - FT and PT Enroll 08'!G15</f>
        <v>77</v>
      </c>
      <c r="H15" s="14">
        <f>'Table 31 - FT and PT Enrollment'!H15-'Table 31 - FT and PT Enroll 08'!H15</f>
        <v>514</v>
      </c>
      <c r="I15" s="14">
        <f>'Table 31 - FT and PT Enrollment'!I15-'Table 31 - FT and PT Enroll 08'!I15</f>
        <v>237</v>
      </c>
      <c r="J15" s="20"/>
    </row>
    <row r="16" spans="1:10" ht="12.95" customHeight="1">
      <c r="A16" s="14" t="s">
        <v>13</v>
      </c>
      <c r="B16" s="14">
        <f>'Table 31 - FT and PT Enrollment'!B16-'Table 31 - FT and PT Enroll 08'!B16</f>
        <v>290</v>
      </c>
      <c r="C16" s="14">
        <f>'Table 31 - FT and PT Enrollment'!C16-'Table 31 - FT and PT Enroll 08'!C16</f>
        <v>218</v>
      </c>
      <c r="D16" s="14">
        <f>'Table 31 - FT and PT Enrollment'!D16-'Table 31 - FT and PT Enroll 08'!D16</f>
        <v>0</v>
      </c>
      <c r="E16" s="14">
        <f>'Table 31 - FT and PT Enrollment'!E16-'Table 31 - FT and PT Enroll 08'!E16</f>
        <v>0</v>
      </c>
      <c r="F16" s="14">
        <f>'Table 31 - FT and PT Enrollment'!F16-'Table 31 - FT and PT Enroll 08'!F16</f>
        <v>-23</v>
      </c>
      <c r="G16" s="14">
        <f>'Table 31 - FT and PT Enrollment'!G16-'Table 31 - FT and PT Enroll 08'!G16</f>
        <v>-160</v>
      </c>
      <c r="H16" s="14">
        <f>'Table 31 - FT and PT Enrollment'!H16-'Table 31 - FT and PT Enroll 08'!H16</f>
        <v>267</v>
      </c>
      <c r="I16" s="14">
        <f>'Table 31 - FT and PT Enrollment'!I16-'Table 31 - FT and PT Enroll 08'!I16</f>
        <v>58</v>
      </c>
      <c r="J16" s="20"/>
    </row>
    <row r="17" spans="1:10" ht="12.95" customHeight="1">
      <c r="A17" s="14" t="s">
        <v>14</v>
      </c>
      <c r="B17" s="14">
        <f>'Table 31 - FT and PT Enrollment'!B17-'Table 31 - FT and PT Enroll 08'!B17</f>
        <v>1053</v>
      </c>
      <c r="C17" s="14">
        <f>'Table 31 - FT and PT Enrollment'!C17-'Table 31 - FT and PT Enroll 08'!C17</f>
        <v>-49</v>
      </c>
      <c r="D17" s="14">
        <f>'Table 31 - FT and PT Enrollment'!D17-'Table 31 - FT and PT Enroll 08'!D17</f>
        <v>0</v>
      </c>
      <c r="E17" s="14">
        <f>'Table 31 - FT and PT Enrollment'!E17-'Table 31 - FT and PT Enroll 08'!E17</f>
        <v>0</v>
      </c>
      <c r="F17" s="14">
        <f>'Table 31 - FT and PT Enrollment'!F17-'Table 31 - FT and PT Enroll 08'!F17</f>
        <v>120</v>
      </c>
      <c r="G17" s="14">
        <f>'Table 31 - FT and PT Enrollment'!G17-'Table 31 - FT and PT Enroll 08'!G17</f>
        <v>-434</v>
      </c>
      <c r="H17" s="14">
        <f>'Table 31 - FT and PT Enrollment'!H17-'Table 31 - FT and PT Enroll 08'!H17</f>
        <v>1173</v>
      </c>
      <c r="I17" s="14">
        <f>'Table 31 - FT and PT Enrollment'!I17-'Table 31 - FT and PT Enroll 08'!I17</f>
        <v>-483</v>
      </c>
      <c r="J17" s="20"/>
    </row>
    <row r="18" spans="1:10" ht="12.95" customHeight="1">
      <c r="A18" s="14" t="s">
        <v>15</v>
      </c>
      <c r="B18" s="14">
        <f>'Table 31 - FT and PT Enrollment'!B18-'Table 31 - FT and PT Enroll 08'!B18</f>
        <v>30</v>
      </c>
      <c r="C18" s="14">
        <f>'Table 31 - FT and PT Enrollment'!C18-'Table 31 - FT and PT Enroll 08'!C18</f>
        <v>177</v>
      </c>
      <c r="D18" s="14">
        <f>'Table 31 - FT and PT Enrollment'!D18-'Table 31 - FT and PT Enroll 08'!D18</f>
        <v>0</v>
      </c>
      <c r="E18" s="14">
        <f>'Table 31 - FT and PT Enrollment'!E18-'Table 31 - FT and PT Enroll 08'!E18</f>
        <v>0</v>
      </c>
      <c r="F18" s="14">
        <f>'Table 31 - FT and PT Enrollment'!F18-'Table 31 - FT and PT Enroll 08'!F18</f>
        <v>30</v>
      </c>
      <c r="G18" s="14">
        <f>'Table 31 - FT and PT Enrollment'!G18-'Table 31 - FT and PT Enroll 08'!G18</f>
        <v>-1</v>
      </c>
      <c r="H18" s="14">
        <f>'Table 31 - FT and PT Enrollment'!H18-'Table 31 - FT and PT Enroll 08'!H18</f>
        <v>60</v>
      </c>
      <c r="I18" s="14">
        <f>'Table 31 - FT and PT Enrollment'!I18-'Table 31 - FT and PT Enroll 08'!I18</f>
        <v>176</v>
      </c>
      <c r="J18" s="20"/>
    </row>
    <row r="19" spans="1:10" ht="12.95" customHeight="1">
      <c r="A19" s="14" t="s">
        <v>71</v>
      </c>
      <c r="B19" s="14">
        <f>'Table 31 - FT and PT Enrollment'!B19-'Table 31 - FT and PT Enroll 08'!B19</f>
        <v>501</v>
      </c>
      <c r="C19" s="14">
        <f>'Table 31 - FT and PT Enrollment'!C19-'Table 31 - FT and PT Enroll 08'!C19</f>
        <v>-102</v>
      </c>
      <c r="D19" s="14">
        <f>'Table 31 - FT and PT Enrollment'!D19-'Table 31 - FT and PT Enroll 08'!D19</f>
        <v>0</v>
      </c>
      <c r="E19" s="14">
        <f>'Table 31 - FT and PT Enrollment'!E19-'Table 31 - FT and PT Enroll 08'!E19</f>
        <v>0</v>
      </c>
      <c r="F19" s="14">
        <f>'Table 31 - FT and PT Enrollment'!F19-'Table 31 - FT and PT Enroll 08'!F19</f>
        <v>144</v>
      </c>
      <c r="G19" s="14">
        <f>'Table 31 - FT and PT Enrollment'!G19-'Table 31 - FT and PT Enroll 08'!G19</f>
        <v>32</v>
      </c>
      <c r="H19" s="14">
        <f>'Table 31 - FT and PT Enrollment'!H19-'Table 31 - FT and PT Enroll 08'!H19</f>
        <v>645</v>
      </c>
      <c r="I19" s="14">
        <f>'Table 31 - FT and PT Enrollment'!I19-'Table 31 - FT and PT Enroll 08'!I19</f>
        <v>-70</v>
      </c>
      <c r="J19" s="20"/>
    </row>
    <row r="20" spans="1:10" ht="12.95" customHeight="1">
      <c r="A20" s="14" t="s">
        <v>16</v>
      </c>
      <c r="B20" s="14">
        <f>'Table 31 - FT and PT Enrollment'!B20-'Table 31 - FT and PT Enroll 08'!B20</f>
        <v>2802</v>
      </c>
      <c r="C20" s="14">
        <f>'Table 31 - FT and PT Enrollment'!C20-'Table 31 - FT and PT Enroll 08'!C20</f>
        <v>210</v>
      </c>
      <c r="D20" s="14">
        <f>'Table 31 - FT and PT Enrollment'!D20-'Table 31 - FT and PT Enroll 08'!D20</f>
        <v>114</v>
      </c>
      <c r="E20" s="14">
        <f>'Table 31 - FT and PT Enrollment'!E20-'Table 31 - FT and PT Enroll 08'!E20</f>
        <v>-4</v>
      </c>
      <c r="F20" s="14">
        <f>'Table 31 - FT and PT Enrollment'!F20-'Table 31 - FT and PT Enroll 08'!F20</f>
        <v>418</v>
      </c>
      <c r="G20" s="14">
        <f>'Table 31 - FT and PT Enrollment'!G20-'Table 31 - FT and PT Enroll 08'!G20</f>
        <v>92</v>
      </c>
      <c r="H20" s="14">
        <f>'Table 31 - FT and PT Enrollment'!H20-'Table 31 - FT and PT Enroll 08'!H20</f>
        <v>3334</v>
      </c>
      <c r="I20" s="14">
        <f>'Table 31 - FT and PT Enrollment'!I20-'Table 31 - FT and PT Enroll 08'!I20</f>
        <v>298</v>
      </c>
      <c r="J20" s="20"/>
    </row>
    <row r="21" spans="1:10" ht="12.95" customHeight="1">
      <c r="A21" s="14" t="s">
        <v>17</v>
      </c>
      <c r="B21" s="14">
        <f>'Table 31 - FT and PT Enrollment'!B21-'Table 31 - FT and PT Enroll 08'!B21</f>
        <v>988</v>
      </c>
      <c r="C21" s="14">
        <f>'Table 31 - FT and PT Enrollment'!C21-'Table 31 - FT and PT Enroll 08'!C21</f>
        <v>-127</v>
      </c>
      <c r="D21" s="14">
        <f>'Table 31 - FT and PT Enrollment'!D21-'Table 31 - FT and PT Enroll 08'!D21</f>
        <v>86</v>
      </c>
      <c r="E21" s="14">
        <f>'Table 31 - FT and PT Enrollment'!E21-'Table 31 - FT and PT Enroll 08'!E21</f>
        <v>0</v>
      </c>
      <c r="F21" s="14">
        <f>'Table 31 - FT and PT Enrollment'!F21-'Table 31 - FT and PT Enroll 08'!F21</f>
        <v>17</v>
      </c>
      <c r="G21" s="14">
        <f>'Table 31 - FT and PT Enrollment'!G21-'Table 31 - FT and PT Enroll 08'!G21</f>
        <v>28</v>
      </c>
      <c r="H21" s="14">
        <f>'Table 31 - FT and PT Enrollment'!H21-'Table 31 - FT and PT Enroll 08'!H21</f>
        <v>1091</v>
      </c>
      <c r="I21" s="14">
        <f>'Table 31 - FT and PT Enrollment'!I21-'Table 31 - FT and PT Enroll 08'!I21</f>
        <v>-99</v>
      </c>
      <c r="J21" s="20"/>
    </row>
    <row r="22" spans="1:10" ht="12.95" customHeight="1">
      <c r="A22" s="14" t="s">
        <v>18</v>
      </c>
      <c r="B22" s="14">
        <f>'Table 31 - FT and PT Enrollment'!B22-'Table 31 - FT and PT Enroll 08'!B22</f>
        <v>215</v>
      </c>
      <c r="C22" s="14">
        <f>'Table 31 - FT and PT Enrollment'!C22-'Table 31 - FT and PT Enroll 08'!C22</f>
        <v>578</v>
      </c>
      <c r="D22" s="14">
        <f>'Table 31 - FT and PT Enrollment'!D22-'Table 31 - FT and PT Enroll 08'!D22</f>
        <v>-6</v>
      </c>
      <c r="E22" s="14">
        <f>'Table 31 - FT and PT Enrollment'!E22-'Table 31 - FT and PT Enroll 08'!E22</f>
        <v>0</v>
      </c>
      <c r="F22" s="14">
        <f>'Table 31 - FT and PT Enrollment'!F22-'Table 31 - FT and PT Enroll 08'!F22</f>
        <v>15</v>
      </c>
      <c r="G22" s="14">
        <f>'Table 31 - FT and PT Enrollment'!G22-'Table 31 - FT and PT Enroll 08'!G22</f>
        <v>266</v>
      </c>
      <c r="H22" s="14">
        <f>'Table 31 - FT and PT Enrollment'!H22-'Table 31 - FT and PT Enroll 08'!H22</f>
        <v>224</v>
      </c>
      <c r="I22" s="14">
        <f>'Table 31 - FT and PT Enrollment'!I22-'Table 31 - FT and PT Enroll 08'!I22</f>
        <v>844</v>
      </c>
      <c r="J22" s="20"/>
    </row>
    <row r="23" spans="1:10" ht="12.95" customHeight="1">
      <c r="A23" s="14" t="s">
        <v>19</v>
      </c>
      <c r="B23" s="20">
        <f t="shared" ref="B23:F23" si="0">SUM(B10:B22)</f>
        <v>7807</v>
      </c>
      <c r="C23" s="20">
        <f t="shared" si="0"/>
        <v>1583</v>
      </c>
      <c r="D23" s="20">
        <f t="shared" si="0"/>
        <v>194</v>
      </c>
      <c r="E23" s="20">
        <f t="shared" si="0"/>
        <v>-4</v>
      </c>
      <c r="F23" s="20">
        <f t="shared" si="0"/>
        <v>1266</v>
      </c>
      <c r="G23" s="14">
        <f>'Table 31 - FT and PT Enrollment'!G23-'Table 31 - FT and PT Enroll 08'!G23</f>
        <v>-304</v>
      </c>
      <c r="H23" s="14">
        <f>'Table 31 - FT and PT Enrollment'!H23-'Table 31 - FT and PT Enroll 08'!H23</f>
        <v>49193</v>
      </c>
      <c r="I23" s="14">
        <f>'Table 31 - FT and PT Enrollment'!I23-'Table 31 - FT and PT Enroll 08'!I23</f>
        <v>160862</v>
      </c>
      <c r="J23" s="20"/>
    </row>
    <row r="24" spans="1:10" ht="12.95" customHeight="1">
      <c r="B24" s="20"/>
      <c r="C24" s="20"/>
      <c r="D24" s="20"/>
      <c r="E24" s="20"/>
      <c r="F24" s="20"/>
      <c r="G24" s="20"/>
      <c r="H24" s="20"/>
      <c r="I24" s="20"/>
    </row>
    <row r="25" spans="1:10" ht="22.5">
      <c r="A25" s="19" t="s">
        <v>20</v>
      </c>
      <c r="B25" s="20"/>
      <c r="C25" s="20"/>
      <c r="D25" s="20"/>
      <c r="E25" s="20"/>
      <c r="F25" s="20"/>
      <c r="G25" s="20"/>
      <c r="H25" s="20"/>
      <c r="I25" s="20"/>
    </row>
    <row r="26" spans="1:10" ht="12.95" customHeight="1">
      <c r="B26" s="20"/>
      <c r="C26" s="20"/>
      <c r="D26" s="20"/>
      <c r="E26" s="20"/>
      <c r="F26" s="20"/>
      <c r="G26" s="20"/>
      <c r="H26" s="20"/>
      <c r="I26" s="20"/>
    </row>
    <row r="27" spans="1:10" ht="12.95" customHeight="1">
      <c r="A27" s="14" t="s">
        <v>21</v>
      </c>
      <c r="B27" s="14">
        <f>'Table 31 - FT and PT Enrollment'!B27-'Table 31 - FT and PT Enroll 08'!B27</f>
        <v>712</v>
      </c>
      <c r="C27" s="14">
        <f>'Table 31 - FT and PT Enrollment'!C27-'Table 31 - FT and PT Enroll 08'!C27</f>
        <v>995</v>
      </c>
      <c r="D27" s="14">
        <f>'Table 31 - FT and PT Enrollment'!D27-'Table 31 - FT and PT Enroll 08'!D27</f>
        <v>0</v>
      </c>
      <c r="E27" s="14">
        <f>'Table 31 - FT and PT Enrollment'!E27-'Table 31 - FT and PT Enroll 08'!E27</f>
        <v>0</v>
      </c>
      <c r="F27" s="14">
        <f>'Table 31 - FT and PT Enrollment'!F27-'Table 31 - FT and PT Enroll 08'!F27</f>
        <v>0</v>
      </c>
      <c r="G27" s="14">
        <f>'Table 31 - FT and PT Enrollment'!G27-'Table 31 - FT and PT Enroll 08'!G27</f>
        <v>0</v>
      </c>
      <c r="H27" s="14">
        <f>'Table 31 - FT and PT Enrollment'!H27-'Table 31 - FT and PT Enroll 08'!H27</f>
        <v>712</v>
      </c>
      <c r="I27" s="14">
        <f>'Table 31 - FT and PT Enrollment'!I27-'Table 31 - FT and PT Enroll 08'!I27</f>
        <v>995</v>
      </c>
      <c r="J27" s="20"/>
    </row>
    <row r="28" spans="1:10" ht="12.95" customHeight="1">
      <c r="A28" s="14" t="s">
        <v>22</v>
      </c>
      <c r="B28" s="14">
        <f>'Table 31 - FT and PT Enrollment'!B28-'Table 31 - FT and PT Enroll 08'!B28</f>
        <v>473</v>
      </c>
      <c r="C28" s="14">
        <f>'Table 31 - FT and PT Enrollment'!C28-'Table 31 - FT and PT Enroll 08'!C28</f>
        <v>63</v>
      </c>
      <c r="D28" s="14">
        <f>'Table 31 - FT and PT Enrollment'!D28-'Table 31 - FT and PT Enroll 08'!D28</f>
        <v>0</v>
      </c>
      <c r="E28" s="14">
        <f>'Table 31 - FT and PT Enrollment'!E28-'Table 31 - FT and PT Enroll 08'!E28</f>
        <v>0</v>
      </c>
      <c r="F28" s="14">
        <f>'Table 31 - FT and PT Enrollment'!F28-'Table 31 - FT and PT Enroll 08'!F28</f>
        <v>0</v>
      </c>
      <c r="G28" s="14">
        <f>'Table 31 - FT and PT Enrollment'!G28-'Table 31 - FT and PT Enroll 08'!G28</f>
        <v>0</v>
      </c>
      <c r="H28" s="14">
        <f>'Table 31 - FT and PT Enrollment'!H28-'Table 31 - FT and PT Enroll 08'!H28</f>
        <v>473</v>
      </c>
      <c r="I28" s="14">
        <f>'Table 31 - FT and PT Enrollment'!I28-'Table 31 - FT and PT Enroll 08'!I28</f>
        <v>63</v>
      </c>
      <c r="J28" s="20"/>
    </row>
    <row r="29" spans="1:10" ht="12.95" customHeight="1">
      <c r="A29" s="14" t="s">
        <v>23</v>
      </c>
      <c r="B29" s="14">
        <f>'Table 31 - FT and PT Enrollment'!B29-'Table 31 - FT and PT Enroll 08'!B29</f>
        <v>388</v>
      </c>
      <c r="C29" s="14">
        <f>'Table 31 - FT and PT Enrollment'!C29-'Table 31 - FT and PT Enroll 08'!C29</f>
        <v>474</v>
      </c>
      <c r="D29" s="14">
        <f>'Table 31 - FT and PT Enrollment'!D29-'Table 31 - FT and PT Enroll 08'!D29</f>
        <v>0</v>
      </c>
      <c r="E29" s="14">
        <f>'Table 31 - FT and PT Enrollment'!E29-'Table 31 - FT and PT Enroll 08'!E29</f>
        <v>0</v>
      </c>
      <c r="F29" s="14">
        <f>'Table 31 - FT and PT Enrollment'!F29-'Table 31 - FT and PT Enroll 08'!F29</f>
        <v>0</v>
      </c>
      <c r="G29" s="14">
        <f>'Table 31 - FT and PT Enrollment'!G29-'Table 31 - FT and PT Enroll 08'!G29</f>
        <v>0</v>
      </c>
      <c r="H29" s="14">
        <f>'Table 31 - FT and PT Enrollment'!H29-'Table 31 - FT and PT Enroll 08'!H29</f>
        <v>388</v>
      </c>
      <c r="I29" s="14">
        <f>'Table 31 - FT and PT Enrollment'!I29-'Table 31 - FT and PT Enroll 08'!I29</f>
        <v>474</v>
      </c>
      <c r="J29" s="20"/>
    </row>
    <row r="30" spans="1:10" ht="12.95" customHeight="1">
      <c r="A30" s="14" t="s">
        <v>24</v>
      </c>
      <c r="B30" s="14">
        <f>'Table 31 - FT and PT Enrollment'!B30-'Table 31 - FT and PT Enroll 08'!B30</f>
        <v>139</v>
      </c>
      <c r="C30" s="14">
        <f>'Table 31 - FT and PT Enrollment'!C30-'Table 31 - FT and PT Enroll 08'!C30</f>
        <v>56</v>
      </c>
      <c r="D30" s="14">
        <f>'Table 31 - FT and PT Enrollment'!D30-'Table 31 - FT and PT Enroll 08'!D30</f>
        <v>0</v>
      </c>
      <c r="E30" s="14">
        <f>'Table 31 - FT and PT Enrollment'!E30-'Table 31 - FT and PT Enroll 08'!E30</f>
        <v>0</v>
      </c>
      <c r="F30" s="14">
        <f>'Table 31 - FT and PT Enrollment'!F30-'Table 31 - FT and PT Enroll 08'!F30</f>
        <v>0</v>
      </c>
      <c r="G30" s="14">
        <f>'Table 31 - FT and PT Enrollment'!G30-'Table 31 - FT and PT Enroll 08'!G30</f>
        <v>0</v>
      </c>
      <c r="H30" s="14">
        <f>'Table 31 - FT and PT Enrollment'!H30-'Table 31 - FT and PT Enroll 08'!H30</f>
        <v>139</v>
      </c>
      <c r="I30" s="14">
        <f>'Table 31 - FT and PT Enrollment'!I30-'Table 31 - FT and PT Enroll 08'!I30</f>
        <v>56</v>
      </c>
      <c r="J30" s="20"/>
    </row>
    <row r="31" spans="1:10" ht="12.95" customHeight="1">
      <c r="A31" s="14" t="s">
        <v>74</v>
      </c>
      <c r="B31" s="14">
        <f>'Table 31 - FT and PT Enrollment'!B31-'Table 31 - FT and PT Enroll 08'!B31</f>
        <v>2228</v>
      </c>
      <c r="C31" s="14">
        <f>'Table 31 - FT and PT Enrollment'!C31-'Table 31 - FT and PT Enroll 08'!C31</f>
        <v>-1802</v>
      </c>
      <c r="D31" s="14">
        <f>'Table 31 - FT and PT Enrollment'!D31-'Table 31 - FT and PT Enroll 08'!D31</f>
        <v>0</v>
      </c>
      <c r="E31" s="14">
        <f>'Table 31 - FT and PT Enrollment'!E31-'Table 31 - FT and PT Enroll 08'!E31</f>
        <v>0</v>
      </c>
      <c r="F31" s="14">
        <f>'Table 31 - FT and PT Enrollment'!F31-'Table 31 - FT and PT Enroll 08'!F31</f>
        <v>0</v>
      </c>
      <c r="G31" s="14">
        <f>'Table 31 - FT and PT Enrollment'!G31-'Table 31 - FT and PT Enroll 08'!G31</f>
        <v>0</v>
      </c>
      <c r="H31" s="14">
        <f>'Table 31 - FT and PT Enrollment'!H31-'Table 31 - FT and PT Enroll 08'!H31</f>
        <v>2228</v>
      </c>
      <c r="I31" s="14">
        <f>'Table 31 - FT and PT Enrollment'!I31-'Table 31 - FT and PT Enroll 08'!I31</f>
        <v>-1802</v>
      </c>
      <c r="J31" s="20"/>
    </row>
    <row r="32" spans="1:10" ht="12.95" customHeight="1">
      <c r="A32" s="14" t="s">
        <v>78</v>
      </c>
      <c r="B32" s="14">
        <f>'Table 31 - FT and PT Enrollment'!B32-'Table 31 - FT and PT Enroll 08'!B32</f>
        <v>613</v>
      </c>
      <c r="C32" s="14">
        <f>'Table 31 - FT and PT Enrollment'!C32-'Table 31 - FT and PT Enroll 08'!C32</f>
        <v>-406</v>
      </c>
      <c r="D32" s="14">
        <f>'Table 31 - FT and PT Enrollment'!D32-'Table 31 - FT and PT Enroll 08'!D32</f>
        <v>0</v>
      </c>
      <c r="E32" s="14">
        <f>'Table 31 - FT and PT Enrollment'!E32-'Table 31 - FT and PT Enroll 08'!E32</f>
        <v>0</v>
      </c>
      <c r="F32" s="14">
        <f>'Table 31 - FT and PT Enrollment'!F32-'Table 31 - FT and PT Enroll 08'!F32</f>
        <v>0</v>
      </c>
      <c r="G32" s="14">
        <f>'Table 31 - FT and PT Enrollment'!G32-'Table 31 - FT and PT Enroll 08'!G32</f>
        <v>0</v>
      </c>
      <c r="H32" s="14">
        <f>'Table 31 - FT and PT Enrollment'!H32-'Table 31 - FT and PT Enroll 08'!H32</f>
        <v>613</v>
      </c>
      <c r="I32" s="14">
        <f>'Table 31 - FT and PT Enrollment'!I32-'Table 31 - FT and PT Enroll 08'!I32</f>
        <v>-406</v>
      </c>
      <c r="J32" s="20"/>
    </row>
    <row r="33" spans="1:10" ht="12.95" customHeight="1">
      <c r="A33" s="14" t="s">
        <v>75</v>
      </c>
      <c r="B33" s="14">
        <f>'Table 31 - FT and PT Enrollment'!B33-'Table 31 - FT and PT Enroll 08'!B33</f>
        <v>3477</v>
      </c>
      <c r="C33" s="14">
        <f>'Table 31 - FT and PT Enrollment'!C33-'Table 31 - FT and PT Enroll 08'!C33</f>
        <v>-2996</v>
      </c>
      <c r="D33" s="14">
        <f>'Table 31 - FT and PT Enrollment'!D33-'Table 31 - FT and PT Enroll 08'!D33</f>
        <v>0</v>
      </c>
      <c r="E33" s="14">
        <f>'Table 31 - FT and PT Enrollment'!E33-'Table 31 - FT and PT Enroll 08'!E33</f>
        <v>0</v>
      </c>
      <c r="F33" s="14">
        <f>'Table 31 - FT and PT Enrollment'!F33-'Table 31 - FT and PT Enroll 08'!F33</f>
        <v>0</v>
      </c>
      <c r="G33" s="14">
        <f>'Table 31 - FT and PT Enrollment'!G33-'Table 31 - FT and PT Enroll 08'!G33</f>
        <v>0</v>
      </c>
      <c r="H33" s="14">
        <f>'Table 31 - FT and PT Enrollment'!H33-'Table 31 - FT and PT Enroll 08'!H33</f>
        <v>3477</v>
      </c>
      <c r="I33" s="14">
        <f>'Table 31 - FT and PT Enrollment'!I33-'Table 31 - FT and PT Enroll 08'!I33</f>
        <v>-2996</v>
      </c>
      <c r="J33" s="20"/>
    </row>
    <row r="34" spans="1:10" ht="12.95" customHeight="1">
      <c r="A34" s="14" t="s">
        <v>76</v>
      </c>
      <c r="B34" s="14">
        <f>'Table 31 - FT and PT Enrollment'!B34-'Table 31 - FT and PT Enroll 08'!B34</f>
        <v>3428</v>
      </c>
      <c r="C34" s="14">
        <f>'Table 31 - FT and PT Enrollment'!C34-'Table 31 - FT and PT Enroll 08'!C34</f>
        <v>-2629</v>
      </c>
      <c r="D34" s="14">
        <f>'Table 31 - FT and PT Enrollment'!D34-'Table 31 - FT and PT Enroll 08'!D34</f>
        <v>0</v>
      </c>
      <c r="E34" s="14">
        <f>'Table 31 - FT and PT Enrollment'!E34-'Table 31 - FT and PT Enroll 08'!E34</f>
        <v>0</v>
      </c>
      <c r="F34" s="14">
        <f>'Table 31 - FT and PT Enrollment'!F34-'Table 31 - FT and PT Enroll 08'!F34</f>
        <v>0</v>
      </c>
      <c r="G34" s="14">
        <f>'Table 31 - FT and PT Enrollment'!G34-'Table 31 - FT and PT Enroll 08'!G34</f>
        <v>0</v>
      </c>
      <c r="H34" s="14">
        <f>'Table 31 - FT and PT Enrollment'!H34-'Table 31 - FT and PT Enroll 08'!H34</f>
        <v>3428</v>
      </c>
      <c r="I34" s="14">
        <f>'Table 31 - FT and PT Enrollment'!I34-'Table 31 - FT and PT Enroll 08'!I34</f>
        <v>-2629</v>
      </c>
      <c r="J34" s="20"/>
    </row>
    <row r="35" spans="1:10" ht="12.95" customHeight="1">
      <c r="A35" s="14" t="s">
        <v>77</v>
      </c>
      <c r="B35" s="14">
        <f>'Table 31 - FT and PT Enrollment'!B35-'Table 31 - FT and PT Enroll 08'!B35</f>
        <v>3937</v>
      </c>
      <c r="C35" s="14">
        <f>'Table 31 - FT and PT Enrollment'!C35-'Table 31 - FT and PT Enroll 08'!C35</f>
        <v>-2857</v>
      </c>
      <c r="D35" s="14">
        <f>'Table 31 - FT and PT Enrollment'!D35-'Table 31 - FT and PT Enroll 08'!D35</f>
        <v>0</v>
      </c>
      <c r="E35" s="14">
        <f>'Table 31 - FT and PT Enrollment'!E35-'Table 31 - FT and PT Enroll 08'!E35</f>
        <v>0</v>
      </c>
      <c r="F35" s="14">
        <f>'Table 31 - FT and PT Enrollment'!F35-'Table 31 - FT and PT Enroll 08'!F35</f>
        <v>0</v>
      </c>
      <c r="G35" s="14">
        <f>'Table 31 - FT and PT Enrollment'!G35-'Table 31 - FT and PT Enroll 08'!G35</f>
        <v>0</v>
      </c>
      <c r="H35" s="14">
        <f>'Table 31 - FT and PT Enrollment'!H35-'Table 31 - FT and PT Enroll 08'!H35</f>
        <v>3937</v>
      </c>
      <c r="I35" s="14">
        <f>'Table 31 - FT and PT Enrollment'!I35-'Table 31 - FT and PT Enroll 08'!I35</f>
        <v>-2857</v>
      </c>
      <c r="J35" s="20"/>
    </row>
    <row r="36" spans="1:10" ht="12.95" customHeight="1">
      <c r="A36" s="14" t="s">
        <v>25</v>
      </c>
      <c r="B36" s="14">
        <f>'Table 31 - FT and PT Enrollment'!B36-'Table 31 - FT and PT Enroll 08'!B36</f>
        <v>943</v>
      </c>
      <c r="C36" s="14">
        <f>'Table 31 - FT and PT Enrollment'!C36-'Table 31 - FT and PT Enroll 08'!C36</f>
        <v>-153</v>
      </c>
      <c r="D36" s="14">
        <f>'Table 31 - FT and PT Enrollment'!D36-'Table 31 - FT and PT Enroll 08'!D36</f>
        <v>0</v>
      </c>
      <c r="E36" s="14">
        <f>'Table 31 - FT and PT Enrollment'!E36-'Table 31 - FT and PT Enroll 08'!E36</f>
        <v>0</v>
      </c>
      <c r="F36" s="14">
        <f>'Table 31 - FT and PT Enrollment'!F36-'Table 31 - FT and PT Enroll 08'!F36</f>
        <v>0</v>
      </c>
      <c r="G36" s="14">
        <f>'Table 31 - FT and PT Enrollment'!G36-'Table 31 - FT and PT Enroll 08'!G36</f>
        <v>0</v>
      </c>
      <c r="H36" s="14">
        <f>'Table 31 - FT and PT Enrollment'!H36-'Table 31 - FT and PT Enroll 08'!H36</f>
        <v>943</v>
      </c>
      <c r="I36" s="14">
        <f>'Table 31 - FT and PT Enrollment'!I36-'Table 31 - FT and PT Enroll 08'!I36</f>
        <v>-153</v>
      </c>
      <c r="J36" s="20"/>
    </row>
    <row r="37" spans="1:10" ht="12.95" customHeight="1">
      <c r="A37" s="14" t="s">
        <v>26</v>
      </c>
      <c r="B37" s="14">
        <f>'Table 31 - FT and PT Enrollment'!B37-'Table 31 - FT and PT Enroll 08'!B37</f>
        <v>-853</v>
      </c>
      <c r="C37" s="14">
        <f>'Table 31 - FT and PT Enrollment'!C37-'Table 31 - FT and PT Enroll 08'!C37</f>
        <v>-989</v>
      </c>
      <c r="D37" s="14">
        <f>'Table 31 - FT and PT Enrollment'!D37-'Table 31 - FT and PT Enroll 08'!D37</f>
        <v>0</v>
      </c>
      <c r="E37" s="14">
        <f>'Table 31 - FT and PT Enrollment'!E37-'Table 31 - FT and PT Enroll 08'!E37</f>
        <v>0</v>
      </c>
      <c r="F37" s="14">
        <f>'Table 31 - FT and PT Enrollment'!F37-'Table 31 - FT and PT Enroll 08'!F37</f>
        <v>0</v>
      </c>
      <c r="G37" s="14">
        <f>'Table 31 - FT and PT Enrollment'!G37-'Table 31 - FT and PT Enroll 08'!G37</f>
        <v>0</v>
      </c>
      <c r="H37" s="14">
        <f>'Table 31 - FT and PT Enrollment'!H37-'Table 31 - FT and PT Enroll 08'!H37</f>
        <v>-853</v>
      </c>
      <c r="I37" s="14">
        <f>'Table 31 - FT and PT Enrollment'!I37-'Table 31 - FT and PT Enroll 08'!I37</f>
        <v>-989</v>
      </c>
      <c r="J37" s="20"/>
    </row>
    <row r="38" spans="1:10" ht="12.95" customHeight="1">
      <c r="A38" s="14" t="s">
        <v>69</v>
      </c>
      <c r="B38" s="14">
        <f>'Table 31 - FT and PT Enrollment'!B38-'Table 31 - FT and PT Enroll 08'!B38</f>
        <v>1939</v>
      </c>
      <c r="C38" s="14">
        <f>'Table 31 - FT and PT Enrollment'!C38-'Table 31 - FT and PT Enroll 08'!C38</f>
        <v>1895</v>
      </c>
      <c r="D38" s="14">
        <f>'Table 31 - FT and PT Enrollment'!D38-'Table 31 - FT and PT Enroll 08'!D38</f>
        <v>0</v>
      </c>
      <c r="E38" s="14">
        <f>'Table 31 - FT and PT Enrollment'!E38-'Table 31 - FT and PT Enroll 08'!E38</f>
        <v>0</v>
      </c>
      <c r="F38" s="14">
        <f>'Table 31 - FT and PT Enrollment'!F38-'Table 31 - FT and PT Enroll 08'!F38</f>
        <v>0</v>
      </c>
      <c r="G38" s="14">
        <f>'Table 31 - FT and PT Enrollment'!G38-'Table 31 - FT and PT Enroll 08'!G38</f>
        <v>0</v>
      </c>
      <c r="H38" s="14">
        <f>'Table 31 - FT and PT Enrollment'!H38-'Table 31 - FT and PT Enroll 08'!H38</f>
        <v>1939</v>
      </c>
      <c r="I38" s="14">
        <f>'Table 31 - FT and PT Enrollment'!I38-'Table 31 - FT and PT Enroll 08'!I38</f>
        <v>1895</v>
      </c>
      <c r="J38" s="20"/>
    </row>
    <row r="39" spans="1:10" ht="12.95" customHeight="1">
      <c r="A39" s="14" t="s">
        <v>27</v>
      </c>
      <c r="B39" s="14">
        <f>'Table 31 - FT and PT Enrollment'!B39-'Table 31 - FT and PT Enroll 08'!B39</f>
        <v>153</v>
      </c>
      <c r="C39" s="14">
        <f>'Table 31 - FT and PT Enrollment'!C39-'Table 31 - FT and PT Enroll 08'!C39</f>
        <v>110</v>
      </c>
      <c r="D39" s="14">
        <f>'Table 31 - FT and PT Enrollment'!D39-'Table 31 - FT and PT Enroll 08'!D39</f>
        <v>0</v>
      </c>
      <c r="E39" s="14">
        <f>'Table 31 - FT and PT Enrollment'!E39-'Table 31 - FT and PT Enroll 08'!E39</f>
        <v>0</v>
      </c>
      <c r="F39" s="14">
        <f>'Table 31 - FT and PT Enrollment'!F39-'Table 31 - FT and PT Enroll 08'!F39</f>
        <v>0</v>
      </c>
      <c r="G39" s="14">
        <f>'Table 31 - FT and PT Enrollment'!G39-'Table 31 - FT and PT Enroll 08'!G39</f>
        <v>0</v>
      </c>
      <c r="H39" s="14">
        <f>'Table 31 - FT and PT Enrollment'!H39-'Table 31 - FT and PT Enroll 08'!H39</f>
        <v>153</v>
      </c>
      <c r="I39" s="14">
        <f>'Table 31 - FT and PT Enrollment'!I39-'Table 31 - FT and PT Enroll 08'!I39</f>
        <v>110</v>
      </c>
      <c r="J39" s="20"/>
    </row>
    <row r="40" spans="1:10" ht="12.95" customHeight="1">
      <c r="A40" s="14" t="s">
        <v>28</v>
      </c>
      <c r="B40" s="14">
        <f>'Table 31 - FT and PT Enrollment'!B40-'Table 31 - FT and PT Enroll 08'!B40</f>
        <v>2047</v>
      </c>
      <c r="C40" s="14">
        <f>'Table 31 - FT and PT Enrollment'!C40-'Table 31 - FT and PT Enroll 08'!C40</f>
        <v>2021</v>
      </c>
      <c r="D40" s="14">
        <f>'Table 31 - FT and PT Enrollment'!D40-'Table 31 - FT and PT Enroll 08'!D40</f>
        <v>0</v>
      </c>
      <c r="E40" s="14">
        <f>'Table 31 - FT and PT Enrollment'!E40-'Table 31 - FT and PT Enroll 08'!E40</f>
        <v>0</v>
      </c>
      <c r="F40" s="14">
        <f>'Table 31 - FT and PT Enrollment'!F40-'Table 31 - FT and PT Enroll 08'!F40</f>
        <v>0</v>
      </c>
      <c r="G40" s="14">
        <f>'Table 31 - FT and PT Enrollment'!G40-'Table 31 - FT and PT Enroll 08'!G40</f>
        <v>0</v>
      </c>
      <c r="H40" s="14">
        <f>'Table 31 - FT and PT Enrollment'!H40-'Table 31 - FT and PT Enroll 08'!H40</f>
        <v>2047</v>
      </c>
      <c r="I40" s="14">
        <f>'Table 31 - FT and PT Enrollment'!I40-'Table 31 - FT and PT Enroll 08'!I40</f>
        <v>2021</v>
      </c>
      <c r="J40" s="20"/>
    </row>
    <row r="41" spans="1:10" ht="12.95" customHeight="1">
      <c r="A41" s="14" t="s">
        <v>30</v>
      </c>
      <c r="B41" s="14">
        <f>'Table 31 - FT and PT Enrollment'!B41-'Table 31 - FT and PT Enroll 08'!B41</f>
        <v>423</v>
      </c>
      <c r="C41" s="14">
        <f>'Table 31 - FT and PT Enrollment'!C41-'Table 31 - FT and PT Enroll 08'!C41</f>
        <v>417</v>
      </c>
      <c r="D41" s="14">
        <f>'Table 31 - FT and PT Enrollment'!D41-'Table 31 - FT and PT Enroll 08'!D41</f>
        <v>0</v>
      </c>
      <c r="E41" s="14">
        <f>'Table 31 - FT and PT Enrollment'!E41-'Table 31 - FT and PT Enroll 08'!E41</f>
        <v>0</v>
      </c>
      <c r="F41" s="14">
        <f>'Table 31 - FT and PT Enrollment'!F41-'Table 31 - FT and PT Enroll 08'!F41</f>
        <v>0</v>
      </c>
      <c r="G41" s="14">
        <f>'Table 31 - FT and PT Enrollment'!G41-'Table 31 - FT and PT Enroll 08'!G41</f>
        <v>0</v>
      </c>
      <c r="H41" s="14">
        <f>'Table 31 - FT and PT Enrollment'!H41-'Table 31 - FT and PT Enroll 08'!H41</f>
        <v>423</v>
      </c>
      <c r="I41" s="14">
        <f>'Table 31 - FT and PT Enrollment'!I41-'Table 31 - FT and PT Enroll 08'!I41</f>
        <v>417</v>
      </c>
      <c r="J41" s="20"/>
    </row>
    <row r="42" spans="1:10" ht="12.95" customHeight="1">
      <c r="A42" s="14" t="s">
        <v>31</v>
      </c>
      <c r="B42" s="14">
        <f>'Table 31 - FT and PT Enrollment'!B42-'Table 31 - FT and PT Enroll 08'!B42</f>
        <v>484</v>
      </c>
      <c r="C42" s="14">
        <f>'Table 31 - FT and PT Enrollment'!C42-'Table 31 - FT and PT Enroll 08'!C42</f>
        <v>439</v>
      </c>
      <c r="D42" s="14">
        <f>'Table 31 - FT and PT Enrollment'!D42-'Table 31 - FT and PT Enroll 08'!D42</f>
        <v>0</v>
      </c>
      <c r="E42" s="14">
        <f>'Table 31 - FT and PT Enrollment'!E42-'Table 31 - FT and PT Enroll 08'!E42</f>
        <v>0</v>
      </c>
      <c r="F42" s="14">
        <f>'Table 31 - FT and PT Enrollment'!F42-'Table 31 - FT and PT Enroll 08'!F42</f>
        <v>0</v>
      </c>
      <c r="G42" s="14">
        <f>'Table 31 - FT and PT Enrollment'!G42-'Table 31 - FT and PT Enroll 08'!G42</f>
        <v>0</v>
      </c>
      <c r="H42" s="14">
        <f>'Table 31 - FT and PT Enrollment'!H42-'Table 31 - FT and PT Enroll 08'!H42</f>
        <v>484</v>
      </c>
      <c r="I42" s="14">
        <f>'Table 31 - FT and PT Enrollment'!I42-'Table 31 - FT and PT Enroll 08'!I42</f>
        <v>439</v>
      </c>
      <c r="J42" s="20"/>
    </row>
    <row r="43" spans="1:10" ht="12.95" customHeight="1">
      <c r="A43" s="14" t="s">
        <v>32</v>
      </c>
      <c r="B43" s="14">
        <f>'Table 31 - FT and PT Enrollment'!B43-'Table 31 - FT and PT Enroll 08'!B43</f>
        <v>725</v>
      </c>
      <c r="C43" s="14">
        <f>'Table 31 - FT and PT Enrollment'!C43-'Table 31 - FT and PT Enroll 08'!C43</f>
        <v>933</v>
      </c>
      <c r="D43" s="14">
        <f>'Table 31 - FT and PT Enrollment'!D43-'Table 31 - FT and PT Enroll 08'!D43</f>
        <v>0</v>
      </c>
      <c r="E43" s="14">
        <f>'Table 31 - FT and PT Enrollment'!E43-'Table 31 - FT and PT Enroll 08'!E43</f>
        <v>0</v>
      </c>
      <c r="F43" s="14">
        <f>'Table 31 - FT and PT Enrollment'!F43-'Table 31 - FT and PT Enroll 08'!F43</f>
        <v>0</v>
      </c>
      <c r="G43" s="14">
        <f>'Table 31 - FT and PT Enrollment'!G43-'Table 31 - FT and PT Enroll 08'!G43</f>
        <v>0</v>
      </c>
      <c r="H43" s="14">
        <f>'Table 31 - FT and PT Enrollment'!H43-'Table 31 - FT and PT Enroll 08'!H43</f>
        <v>725</v>
      </c>
      <c r="I43" s="14">
        <f>'Table 31 - FT and PT Enrollment'!I43-'Table 31 - FT and PT Enroll 08'!I43</f>
        <v>933</v>
      </c>
      <c r="J43" s="20"/>
    </row>
    <row r="44" spans="1:10" ht="12.95" customHeight="1">
      <c r="A44" s="14" t="s">
        <v>33</v>
      </c>
      <c r="B44" s="14">
        <f>'Table 31 - FT and PT Enrollment'!B44-'Table 31 - FT and PT Enroll 08'!B44</f>
        <v>714</v>
      </c>
      <c r="C44" s="14">
        <f>'Table 31 - FT and PT Enrollment'!C44-'Table 31 - FT and PT Enroll 08'!C44</f>
        <v>430</v>
      </c>
      <c r="D44" s="14">
        <f>'Table 31 - FT and PT Enrollment'!D44-'Table 31 - FT and PT Enroll 08'!D44</f>
        <v>0</v>
      </c>
      <c r="E44" s="14">
        <f>'Table 31 - FT and PT Enrollment'!E44-'Table 31 - FT and PT Enroll 08'!E44</f>
        <v>0</v>
      </c>
      <c r="F44" s="14">
        <f>'Table 31 - FT and PT Enrollment'!F44-'Table 31 - FT and PT Enroll 08'!F44</f>
        <v>0</v>
      </c>
      <c r="G44" s="14">
        <f>'Table 31 - FT and PT Enrollment'!G44-'Table 31 - FT and PT Enroll 08'!G44</f>
        <v>0</v>
      </c>
      <c r="H44" s="14">
        <f>'Table 31 - FT and PT Enrollment'!H44-'Table 31 - FT and PT Enroll 08'!H44</f>
        <v>714</v>
      </c>
      <c r="I44" s="14">
        <f>'Table 31 - FT and PT Enrollment'!I44-'Table 31 - FT and PT Enroll 08'!I44</f>
        <v>430</v>
      </c>
      <c r="J44" s="20"/>
    </row>
    <row r="45" spans="1:10" ht="12.95" customHeight="1">
      <c r="A45" s="14" t="s">
        <v>79</v>
      </c>
      <c r="B45" s="14">
        <f>'Table 31 - FT and PT Enrollment'!B45-'Table 31 - FT and PT Enroll 08'!B45</f>
        <v>136</v>
      </c>
      <c r="C45" s="14">
        <f>'Table 31 - FT and PT Enrollment'!C45-'Table 31 - FT and PT Enroll 08'!C45</f>
        <v>263</v>
      </c>
      <c r="D45" s="14">
        <f>'Table 31 - FT and PT Enrollment'!D45-'Table 31 - FT and PT Enroll 08'!D45</f>
        <v>0</v>
      </c>
      <c r="E45" s="14">
        <f>'Table 31 - FT and PT Enrollment'!E45-'Table 31 - FT and PT Enroll 08'!E45</f>
        <v>0</v>
      </c>
      <c r="F45" s="14">
        <f>'Table 31 - FT and PT Enrollment'!F45-'Table 31 - FT and PT Enroll 08'!F45</f>
        <v>0</v>
      </c>
      <c r="G45" s="14">
        <f>'Table 31 - FT and PT Enrollment'!G45-'Table 31 - FT and PT Enroll 08'!G45</f>
        <v>0</v>
      </c>
      <c r="H45" s="14">
        <f>'Table 31 - FT and PT Enrollment'!H45-'Table 31 - FT and PT Enroll 08'!H45</f>
        <v>136</v>
      </c>
      <c r="I45" s="14">
        <f>'Table 31 - FT and PT Enrollment'!I45-'Table 31 - FT and PT Enroll 08'!I45</f>
        <v>263</v>
      </c>
      <c r="J45" s="20"/>
    </row>
    <row r="46" spans="1:10" ht="12.95" customHeight="1">
      <c r="A46" s="14" t="s">
        <v>29</v>
      </c>
      <c r="B46" s="14">
        <f>'Table 31 - FT and PT Enrollment'!B46-'Table 31 - FT and PT Enroll 08'!B46</f>
        <v>1012</v>
      </c>
      <c r="C46" s="14">
        <f>'Table 31 - FT and PT Enrollment'!C46-'Table 31 - FT and PT Enroll 08'!C46</f>
        <v>557</v>
      </c>
      <c r="D46" s="14">
        <f>'Table 31 - FT and PT Enrollment'!D46-'Table 31 - FT and PT Enroll 08'!D46</f>
        <v>0</v>
      </c>
      <c r="E46" s="14">
        <f>'Table 31 - FT and PT Enrollment'!E46-'Table 31 - FT and PT Enroll 08'!E46</f>
        <v>0</v>
      </c>
      <c r="F46" s="14">
        <f>'Table 31 - FT and PT Enrollment'!F46-'Table 31 - FT and PT Enroll 08'!F46</f>
        <v>0</v>
      </c>
      <c r="G46" s="14">
        <f>'Table 31 - FT and PT Enrollment'!G46-'Table 31 - FT and PT Enroll 08'!G46</f>
        <v>0</v>
      </c>
      <c r="H46" s="14">
        <f>'Table 31 - FT and PT Enrollment'!H46-'Table 31 - FT and PT Enroll 08'!H46</f>
        <v>-1866</v>
      </c>
      <c r="I46" s="14">
        <f>'Table 31 - FT and PT Enrollment'!I46-'Table 31 - FT and PT Enroll 08'!I46</f>
        <v>-1638</v>
      </c>
      <c r="J46" s="20"/>
    </row>
    <row r="47" spans="1:10" ht="12.95" customHeight="1">
      <c r="A47" s="14" t="s">
        <v>34</v>
      </c>
      <c r="B47" s="14">
        <f>'Table 31 - FT and PT Enrollment'!B47-'Table 31 - FT and PT Enroll 08'!B47</f>
        <v>1049</v>
      </c>
      <c r="C47" s="14">
        <f>'Table 31 - FT and PT Enrollment'!C47-'Table 31 - FT and PT Enroll 08'!C47</f>
        <v>72</v>
      </c>
      <c r="D47" s="14">
        <f>'Table 31 - FT and PT Enrollment'!D47-'Table 31 - FT and PT Enroll 08'!D47</f>
        <v>0</v>
      </c>
      <c r="E47" s="14">
        <f>'Table 31 - FT and PT Enrollment'!E47-'Table 31 - FT and PT Enroll 08'!E47</f>
        <v>0</v>
      </c>
      <c r="F47" s="14">
        <f>'Table 31 - FT and PT Enrollment'!F47-'Table 31 - FT and PT Enroll 08'!F47</f>
        <v>0</v>
      </c>
      <c r="G47" s="14">
        <f>'Table 31 - FT and PT Enrollment'!G47-'Table 31 - FT and PT Enroll 08'!G47</f>
        <v>0</v>
      </c>
      <c r="H47" s="14">
        <f>'Table 31 - FT and PT Enrollment'!H47-'Table 31 - FT and PT Enroll 08'!H47</f>
        <v>-1391</v>
      </c>
      <c r="I47" s="14">
        <f>'Table 31 - FT and PT Enrollment'!I47-'Table 31 - FT and PT Enroll 08'!I47</f>
        <v>-1722</v>
      </c>
      <c r="J47" s="20"/>
    </row>
    <row r="48" spans="1:10" ht="12.95" customHeight="1">
      <c r="A48" s="14" t="s">
        <v>19</v>
      </c>
      <c r="B48" s="20">
        <f>SUM(B27:B47)</f>
        <v>24167</v>
      </c>
      <c r="C48" s="20">
        <f t="shared" ref="C48:F48" si="1">SUM(C27:C47)</f>
        <v>-3107</v>
      </c>
      <c r="D48" s="20">
        <f t="shared" si="1"/>
        <v>0</v>
      </c>
      <c r="E48" s="20">
        <f t="shared" si="1"/>
        <v>0</v>
      </c>
      <c r="F48" s="20">
        <f t="shared" si="1"/>
        <v>0</v>
      </c>
      <c r="G48" s="14">
        <f>'Table 31 - FT and PT Enrollment'!G48-'Table 31 - FT and PT Enroll 08'!G48</f>
        <v>0</v>
      </c>
      <c r="H48" s="14">
        <f>'Table 31 - FT and PT Enrollment'!H48-'Table 31 - FT and PT Enroll 08'!H48</f>
        <v>18849</v>
      </c>
      <c r="I48" s="14">
        <f>'Table 31 - FT and PT Enrollment'!I48-'Table 31 - FT and PT Enroll 08'!I48</f>
        <v>-7096</v>
      </c>
      <c r="J48" s="20"/>
    </row>
    <row r="49" spans="1:10" ht="12.95" customHeight="1">
      <c r="B49" s="20"/>
      <c r="C49" s="20"/>
      <c r="D49" s="20"/>
      <c r="E49" s="20"/>
      <c r="F49" s="20"/>
      <c r="J49" s="20"/>
    </row>
    <row r="50" spans="1:10" ht="12.95" customHeight="1" thickBot="1">
      <c r="A50" s="24" t="s">
        <v>35</v>
      </c>
      <c r="B50" s="25">
        <f t="shared" ref="B50:F50" si="2">SUM(B23+B48)</f>
        <v>31974</v>
      </c>
      <c r="C50" s="25">
        <f t="shared" si="2"/>
        <v>-1524</v>
      </c>
      <c r="D50" s="25">
        <f t="shared" si="2"/>
        <v>194</v>
      </c>
      <c r="E50" s="25">
        <f t="shared" si="2"/>
        <v>-4</v>
      </c>
      <c r="F50" s="25">
        <f t="shared" si="2"/>
        <v>1266</v>
      </c>
      <c r="G50" s="14">
        <f>'Table 31 - FT and PT Enrollment'!G50-'Table 31 - FT and PT Enroll 08'!G50</f>
        <v>-304</v>
      </c>
      <c r="H50" s="14">
        <f>'Table 31 - FT and PT Enrollment'!H50-'Table 31 - FT and PT Enroll 08'!H50</f>
        <v>68042</v>
      </c>
      <c r="I50" s="14">
        <f>'Table 31 - FT and PT Enrollment'!I50-'Table 31 - FT and PT Enroll 08'!I50</f>
        <v>153766</v>
      </c>
      <c r="J50" s="20"/>
    </row>
    <row r="51" spans="1:10" ht="12.95" customHeight="1" thickTop="1">
      <c r="A51" s="14" t="s">
        <v>68</v>
      </c>
      <c r="B51" s="20"/>
      <c r="C51" s="20"/>
      <c r="D51" s="20"/>
      <c r="E51" s="20"/>
      <c r="F51" s="20"/>
      <c r="G51" s="20"/>
      <c r="H51" s="20"/>
      <c r="I51" s="20"/>
    </row>
    <row r="52" spans="1:10" ht="12.95" customHeight="1">
      <c r="B52" s="20"/>
      <c r="C52" s="20"/>
      <c r="D52" s="20"/>
      <c r="E52" s="20"/>
      <c r="F52" s="20"/>
      <c r="G52" s="20"/>
      <c r="H52" s="20"/>
      <c r="I52" s="20"/>
    </row>
    <row r="53" spans="1:10" ht="12.95" customHeight="1">
      <c r="A53" s="14" t="s">
        <v>67</v>
      </c>
      <c r="I53" s="20"/>
    </row>
    <row r="54" spans="1:10" s="26" customFormat="1" ht="25.5" customHeight="1">
      <c r="A54" s="46" t="s">
        <v>81</v>
      </c>
      <c r="B54" s="47"/>
      <c r="C54" s="47"/>
      <c r="D54" s="47"/>
      <c r="E54" s="47"/>
      <c r="F54" s="47"/>
      <c r="G54" s="47"/>
      <c r="H54" s="47"/>
      <c r="I54" s="47"/>
    </row>
    <row r="55" spans="1:10" ht="12.95" customHeight="1" thickBot="1">
      <c r="I55" s="20"/>
    </row>
    <row r="56" spans="1:10" ht="12.95" customHeight="1" thickTop="1">
      <c r="A56" s="15"/>
      <c r="B56" s="16" t="s">
        <v>0</v>
      </c>
      <c r="C56" s="16"/>
      <c r="D56" s="16" t="s">
        <v>1</v>
      </c>
      <c r="E56" s="16"/>
      <c r="F56" s="16" t="s">
        <v>2</v>
      </c>
      <c r="G56" s="16"/>
      <c r="H56" s="16" t="s">
        <v>3</v>
      </c>
      <c r="I56" s="27"/>
    </row>
    <row r="57" spans="1:10" ht="12.95" customHeight="1">
      <c r="B57" s="17" t="s">
        <v>4</v>
      </c>
      <c r="C57" s="17" t="s">
        <v>5</v>
      </c>
      <c r="D57" s="17" t="s">
        <v>4</v>
      </c>
      <c r="E57" s="17" t="s">
        <v>5</v>
      </c>
      <c r="F57" s="17" t="s">
        <v>4</v>
      </c>
      <c r="G57" s="17" t="s">
        <v>5</v>
      </c>
      <c r="H57" s="17" t="s">
        <v>4</v>
      </c>
      <c r="I57" s="28" t="s">
        <v>5</v>
      </c>
    </row>
    <row r="58" spans="1:10" ht="12.95" customHeight="1">
      <c r="A58" s="14" t="s">
        <v>6</v>
      </c>
      <c r="B58" s="17" t="s">
        <v>7</v>
      </c>
      <c r="C58" s="17" t="s">
        <v>7</v>
      </c>
      <c r="D58" s="17" t="s">
        <v>7</v>
      </c>
      <c r="E58" s="17" t="s">
        <v>7</v>
      </c>
      <c r="F58" s="17" t="s">
        <v>7</v>
      </c>
      <c r="G58" s="17" t="s">
        <v>7</v>
      </c>
      <c r="H58" s="17" t="s">
        <v>7</v>
      </c>
      <c r="I58" s="28" t="s">
        <v>7</v>
      </c>
    </row>
    <row r="59" spans="1:10" ht="12.95" customHeight="1">
      <c r="A59" s="18"/>
      <c r="B59" s="18"/>
      <c r="C59" s="18"/>
      <c r="D59" s="18"/>
      <c r="E59" s="18"/>
      <c r="F59" s="18"/>
      <c r="G59" s="18"/>
      <c r="H59" s="18"/>
      <c r="I59" s="29"/>
    </row>
    <row r="60" spans="1:10" ht="39.950000000000003" customHeight="1">
      <c r="A60" s="19" t="s">
        <v>37</v>
      </c>
      <c r="I60" s="20"/>
    </row>
    <row r="61" spans="1:10" ht="12.95" customHeight="1">
      <c r="A61" s="19"/>
      <c r="I61" s="20"/>
    </row>
    <row r="62" spans="1:10" ht="12.95" customHeight="1">
      <c r="A62" s="14" t="s">
        <v>38</v>
      </c>
      <c r="B62" s="14">
        <f>'Table 31 - FT and PT Enrollment'!B62-'Table 31 - FT and PT Enroll 08'!B62</f>
        <v>-11</v>
      </c>
      <c r="C62" s="14">
        <f>'Table 31 - FT and PT Enrollment'!C62-'Table 31 - FT and PT Enroll 08'!C62</f>
        <v>17</v>
      </c>
      <c r="D62" s="14">
        <f>'Table 31 - FT and PT Enrollment'!D62-'Table 31 - FT and PT Enroll 08'!D62</f>
        <v>0</v>
      </c>
      <c r="E62" s="14">
        <f>'Table 31 - FT and PT Enrollment'!E62-'Table 31 - FT and PT Enroll 08'!E62</f>
        <v>0</v>
      </c>
      <c r="F62" s="14">
        <f>'Table 31 - FT and PT Enrollment'!F62-'Table 31 - FT and PT Enroll 08'!F62</f>
        <v>-79</v>
      </c>
      <c r="G62" s="14">
        <f>'Table 31 - FT and PT Enrollment'!G62-'Table 31 - FT and PT Enroll 08'!G62</f>
        <v>-48</v>
      </c>
      <c r="H62" s="14">
        <f>'Table 31 - FT and PT Enrollment'!H62-'Table 31 - FT and PT Enroll 08'!H62</f>
        <v>-90</v>
      </c>
      <c r="I62" s="14">
        <f>'Table 31 - FT and PT Enrollment'!I62-'Table 31 - FT and PT Enroll 08'!I62</f>
        <v>-31</v>
      </c>
      <c r="J62" s="20"/>
    </row>
    <row r="63" spans="1:10" ht="12.95" customHeight="1">
      <c r="A63" s="14" t="s">
        <v>73</v>
      </c>
      <c r="B63" s="14">
        <f>'Table 31 - FT and PT Enrollment'!B63-'Table 31 - FT and PT Enroll 08'!B63</f>
        <v>86</v>
      </c>
      <c r="C63" s="14">
        <f>'Table 31 - FT and PT Enrollment'!C63-'Table 31 - FT and PT Enroll 08'!C63</f>
        <v>31</v>
      </c>
      <c r="D63" s="14">
        <f>'Table 31 - FT and PT Enrollment'!D63-'Table 31 - FT and PT Enroll 08'!D63</f>
        <v>0</v>
      </c>
      <c r="E63" s="14">
        <f>'Table 31 - FT and PT Enrollment'!E63-'Table 31 - FT and PT Enroll 08'!E63</f>
        <v>0</v>
      </c>
      <c r="F63" s="14">
        <f>'Table 31 - FT and PT Enrollment'!F63-'Table 31 - FT and PT Enroll 08'!F63</f>
        <v>0</v>
      </c>
      <c r="G63" s="14">
        <f>'Table 31 - FT and PT Enrollment'!G63-'Table 31 - FT and PT Enroll 08'!G63</f>
        <v>0</v>
      </c>
      <c r="H63" s="14">
        <f>'Table 31 - FT and PT Enrollment'!H63-'Table 31 - FT and PT Enroll 08'!H63</f>
        <v>86</v>
      </c>
      <c r="I63" s="14">
        <f>'Table 31 - FT and PT Enrollment'!I63-'Table 31 - FT and PT Enroll 08'!I63</f>
        <v>31</v>
      </c>
      <c r="J63" s="20"/>
    </row>
    <row r="64" spans="1:10" ht="12.95" customHeight="1">
      <c r="A64" s="14" t="s">
        <v>72</v>
      </c>
      <c r="B64" s="14">
        <f>'Table 31 - FT and PT Enrollment'!B64-'Table 31 - FT and PT Enroll 08'!B64</f>
        <v>394</v>
      </c>
      <c r="C64" s="14">
        <f>'Table 31 - FT and PT Enrollment'!C64-'Table 31 - FT and PT Enroll 08'!C64</f>
        <v>787</v>
      </c>
      <c r="D64" s="14">
        <f>'Table 31 - FT and PT Enrollment'!D64-'Table 31 - FT and PT Enroll 08'!D64</f>
        <v>0</v>
      </c>
      <c r="E64" s="14">
        <f>'Table 31 - FT and PT Enrollment'!E64-'Table 31 - FT and PT Enroll 08'!E64</f>
        <v>0</v>
      </c>
      <c r="F64" s="14">
        <f>'Table 31 - FT and PT Enrollment'!F64-'Table 31 - FT and PT Enroll 08'!F64</f>
        <v>46</v>
      </c>
      <c r="G64" s="14">
        <f>'Table 31 - FT and PT Enrollment'!G64-'Table 31 - FT and PT Enroll 08'!G64</f>
        <v>17</v>
      </c>
      <c r="H64" s="14">
        <f>'Table 31 - FT and PT Enrollment'!H64-'Table 31 - FT and PT Enroll 08'!H64</f>
        <v>440</v>
      </c>
      <c r="I64" s="14">
        <f>'Table 31 - FT and PT Enrollment'!I64-'Table 31 - FT and PT Enroll 08'!I64</f>
        <v>804</v>
      </c>
      <c r="J64" s="20"/>
    </row>
    <row r="65" spans="1:10" ht="12.95" customHeight="1">
      <c r="A65" s="14" t="s">
        <v>39</v>
      </c>
      <c r="B65" s="14">
        <f>'Table 31 - FT and PT Enrollment'!B65-'Table 31 - FT and PT Enroll 08'!B65</f>
        <v>47</v>
      </c>
      <c r="C65" s="14">
        <f>'Table 31 - FT and PT Enrollment'!C65-'Table 31 - FT and PT Enroll 08'!C65</f>
        <v>-15</v>
      </c>
      <c r="D65" s="14">
        <f>'Table 31 - FT and PT Enrollment'!D65-'Table 31 - FT and PT Enroll 08'!D65</f>
        <v>0</v>
      </c>
      <c r="E65" s="14">
        <f>'Table 31 - FT and PT Enrollment'!E65-'Table 31 - FT and PT Enroll 08'!E65</f>
        <v>0</v>
      </c>
      <c r="F65" s="14">
        <f>'Table 31 - FT and PT Enrollment'!F65-'Table 31 - FT and PT Enroll 08'!F65</f>
        <v>0</v>
      </c>
      <c r="G65" s="14">
        <f>'Table 31 - FT and PT Enrollment'!G65-'Table 31 - FT and PT Enroll 08'!G65</f>
        <v>10</v>
      </c>
      <c r="H65" s="14">
        <f>'Table 31 - FT and PT Enrollment'!H65-'Table 31 - FT and PT Enroll 08'!H65</f>
        <v>47</v>
      </c>
      <c r="I65" s="14">
        <f>'Table 31 - FT and PT Enrollment'!I65-'Table 31 - FT and PT Enroll 08'!I65</f>
        <v>-5</v>
      </c>
      <c r="J65" s="20"/>
    </row>
    <row r="66" spans="1:10" ht="12.95" customHeight="1">
      <c r="A66" s="14" t="s">
        <v>40</v>
      </c>
      <c r="B66" s="14">
        <f>'Table 31 - FT and PT Enrollment'!B66-'Table 31 - FT and PT Enroll 08'!B66</f>
        <v>2831</v>
      </c>
      <c r="C66" s="14">
        <f>'Table 31 - FT and PT Enrollment'!C66-'Table 31 - FT and PT Enroll 08'!C66</f>
        <v>1097</v>
      </c>
      <c r="D66" s="14">
        <f>'Table 31 - FT and PT Enrollment'!D66-'Table 31 - FT and PT Enroll 08'!D66</f>
        <v>0</v>
      </c>
      <c r="E66" s="14">
        <f>'Table 31 - FT and PT Enrollment'!E66-'Table 31 - FT and PT Enroll 08'!E66</f>
        <v>0</v>
      </c>
      <c r="F66" s="14">
        <f>'Table 31 - FT and PT Enrollment'!F66-'Table 31 - FT and PT Enroll 08'!F66</f>
        <v>-558</v>
      </c>
      <c r="G66" s="14">
        <f>'Table 31 - FT and PT Enrollment'!G66-'Table 31 - FT and PT Enroll 08'!G66</f>
        <v>686</v>
      </c>
      <c r="H66" s="14">
        <f>'Table 31 - FT and PT Enrollment'!H66-'Table 31 - FT and PT Enroll 08'!H66</f>
        <v>2273</v>
      </c>
      <c r="I66" s="14">
        <f>'Table 31 - FT and PT Enrollment'!I66-'Table 31 - FT and PT Enroll 08'!I66</f>
        <v>1783</v>
      </c>
      <c r="J66" s="20"/>
    </row>
    <row r="67" spans="1:10" ht="12.95" customHeight="1">
      <c r="A67" s="14" t="s">
        <v>41</v>
      </c>
      <c r="B67" s="14">
        <f>'Table 31 - FT and PT Enrollment'!B67-'Table 31 - FT and PT Enroll 08'!B67</f>
        <v>-40</v>
      </c>
      <c r="C67" s="14">
        <f>'Table 31 - FT and PT Enrollment'!C67-'Table 31 - FT and PT Enroll 08'!C67</f>
        <v>-18</v>
      </c>
      <c r="D67" s="14">
        <f>'Table 31 - FT and PT Enrollment'!D67-'Table 31 - FT and PT Enroll 08'!D67</f>
        <v>0</v>
      </c>
      <c r="E67" s="14">
        <f>'Table 31 - FT and PT Enrollment'!E67-'Table 31 - FT and PT Enroll 08'!E67</f>
        <v>0</v>
      </c>
      <c r="F67" s="14">
        <f>'Table 31 - FT and PT Enrollment'!F67-'Table 31 - FT and PT Enroll 08'!F67</f>
        <v>0</v>
      </c>
      <c r="G67" s="14">
        <f>'Table 31 - FT and PT Enrollment'!G67-'Table 31 - FT and PT Enroll 08'!G67</f>
        <v>0</v>
      </c>
      <c r="H67" s="14">
        <f>'Table 31 - FT and PT Enrollment'!H67-'Table 31 - FT and PT Enroll 08'!H67</f>
        <v>-40</v>
      </c>
      <c r="I67" s="14">
        <f>'Table 31 - FT and PT Enrollment'!I67-'Table 31 - FT and PT Enroll 08'!I67</f>
        <v>-18</v>
      </c>
      <c r="J67" s="20"/>
    </row>
    <row r="68" spans="1:10" ht="12.95" customHeight="1">
      <c r="A68" s="14" t="s">
        <v>42</v>
      </c>
      <c r="B68" s="14">
        <f>'Table 31 - FT and PT Enrollment'!B68-'Table 31 - FT and PT Enroll 08'!B68</f>
        <v>345</v>
      </c>
      <c r="C68" s="14">
        <f>'Table 31 - FT and PT Enrollment'!C68-'Table 31 - FT and PT Enroll 08'!C68</f>
        <v>-87</v>
      </c>
      <c r="D68" s="14">
        <f>'Table 31 - FT and PT Enrollment'!D68-'Table 31 - FT and PT Enroll 08'!D68</f>
        <v>0</v>
      </c>
      <c r="E68" s="14">
        <f>'Table 31 - FT and PT Enrollment'!E68-'Table 31 - FT and PT Enroll 08'!E68</f>
        <v>0</v>
      </c>
      <c r="F68" s="14">
        <f>'Table 31 - FT and PT Enrollment'!F68-'Table 31 - FT and PT Enroll 08'!F68</f>
        <v>2</v>
      </c>
      <c r="G68" s="14">
        <f>'Table 31 - FT and PT Enrollment'!G68-'Table 31 - FT and PT Enroll 08'!G68</f>
        <v>-60</v>
      </c>
      <c r="H68" s="14">
        <f>'Table 31 - FT and PT Enrollment'!H68-'Table 31 - FT and PT Enroll 08'!H68</f>
        <v>347</v>
      </c>
      <c r="I68" s="14">
        <f>'Table 31 - FT and PT Enrollment'!I68-'Table 31 - FT and PT Enroll 08'!I68</f>
        <v>-147</v>
      </c>
      <c r="J68" s="20"/>
    </row>
    <row r="69" spans="1:10" ht="12.95" customHeight="1">
      <c r="A69" s="14" t="s">
        <v>43</v>
      </c>
      <c r="B69" s="14">
        <f>'Table 31 - FT and PT Enrollment'!B69-'Table 31 - FT and PT Enroll 08'!B69</f>
        <v>132</v>
      </c>
      <c r="C69" s="14">
        <f>'Table 31 - FT and PT Enrollment'!C69-'Table 31 - FT and PT Enroll 08'!C69</f>
        <v>39</v>
      </c>
      <c r="D69" s="14">
        <f>'Table 31 - FT and PT Enrollment'!D69-'Table 31 - FT and PT Enroll 08'!D69</f>
        <v>0</v>
      </c>
      <c r="E69" s="14">
        <f>'Table 31 - FT and PT Enrollment'!E69-'Table 31 - FT and PT Enroll 08'!E69</f>
        <v>0</v>
      </c>
      <c r="F69" s="14">
        <f>'Table 31 - FT and PT Enrollment'!F69-'Table 31 - FT and PT Enroll 08'!F69</f>
        <v>43</v>
      </c>
      <c r="G69" s="14">
        <f>'Table 31 - FT and PT Enrollment'!G69-'Table 31 - FT and PT Enroll 08'!G69</f>
        <v>43</v>
      </c>
      <c r="H69" s="14">
        <f>'Table 31 - FT and PT Enrollment'!H69-'Table 31 - FT and PT Enroll 08'!H69</f>
        <v>175</v>
      </c>
      <c r="I69" s="14">
        <f>'Table 31 - FT and PT Enrollment'!I69-'Table 31 - FT and PT Enroll 08'!I69</f>
        <v>82</v>
      </c>
      <c r="J69" s="20"/>
    </row>
    <row r="70" spans="1:10" ht="12.95" customHeight="1">
      <c r="A70" s="14" t="s">
        <v>44</v>
      </c>
      <c r="B70" s="14">
        <f>'Table 31 - FT and PT Enrollment'!B70-'Table 31 - FT and PT Enroll 08'!B70</f>
        <v>-400</v>
      </c>
      <c r="C70" s="14">
        <f>'Table 31 - FT and PT Enrollment'!C70-'Table 31 - FT and PT Enroll 08'!C70</f>
        <v>-184</v>
      </c>
      <c r="D70" s="14">
        <f>'Table 31 - FT and PT Enrollment'!D70-'Table 31 - FT and PT Enroll 08'!D70</f>
        <v>0</v>
      </c>
      <c r="E70" s="14">
        <f>'Table 31 - FT and PT Enrollment'!E70-'Table 31 - FT and PT Enroll 08'!E70</f>
        <v>0</v>
      </c>
      <c r="F70" s="14">
        <f>'Table 31 - FT and PT Enrollment'!F70-'Table 31 - FT and PT Enroll 08'!F70</f>
        <v>-210</v>
      </c>
      <c r="G70" s="14">
        <f>'Table 31 - FT and PT Enrollment'!G70-'Table 31 - FT and PT Enroll 08'!G70</f>
        <v>120</v>
      </c>
      <c r="H70" s="14">
        <f>'Table 31 - FT and PT Enrollment'!H70-'Table 31 - FT and PT Enroll 08'!H70</f>
        <v>-610</v>
      </c>
      <c r="I70" s="14">
        <f>'Table 31 - FT and PT Enrollment'!I70-'Table 31 - FT and PT Enroll 08'!I70</f>
        <v>-64</v>
      </c>
      <c r="J70" s="20"/>
    </row>
    <row r="71" spans="1:10" ht="12.95" customHeight="1">
      <c r="A71" s="14" t="s">
        <v>45</v>
      </c>
      <c r="B71" s="14">
        <f>'Table 31 - FT and PT Enrollment'!B71-'Table 31 - FT and PT Enroll 08'!B71</f>
        <v>68</v>
      </c>
      <c r="C71" s="14">
        <f>'Table 31 - FT and PT Enrollment'!C71-'Table 31 - FT and PT Enroll 08'!C71</f>
        <v>-47</v>
      </c>
      <c r="D71" s="14">
        <f>'Table 31 - FT and PT Enrollment'!D71-'Table 31 - FT and PT Enroll 08'!D71</f>
        <v>0</v>
      </c>
      <c r="E71" s="14">
        <f>'Table 31 - FT and PT Enrollment'!E71-'Table 31 - FT and PT Enroll 08'!E71</f>
        <v>0</v>
      </c>
      <c r="F71" s="14">
        <f>'Table 31 - FT and PT Enrollment'!F71-'Table 31 - FT and PT Enroll 08'!F71</f>
        <v>-4</v>
      </c>
      <c r="G71" s="14">
        <f>'Table 31 - FT and PT Enrollment'!G71-'Table 31 - FT and PT Enroll 08'!G71</f>
        <v>-17</v>
      </c>
      <c r="H71" s="14">
        <f>'Table 31 - FT and PT Enrollment'!H71-'Table 31 - FT and PT Enroll 08'!H71</f>
        <v>64</v>
      </c>
      <c r="I71" s="14">
        <f>'Table 31 - FT and PT Enrollment'!I71-'Table 31 - FT and PT Enroll 08'!I71</f>
        <v>-64</v>
      </c>
      <c r="J71" s="20"/>
    </row>
    <row r="72" spans="1:10" ht="12.95" customHeight="1">
      <c r="A72" s="14" t="s">
        <v>46</v>
      </c>
      <c r="B72" s="14">
        <f>'Table 31 - FT and PT Enrollment'!B72-'Table 31 - FT and PT Enroll 08'!B72</f>
        <v>1046</v>
      </c>
      <c r="C72" s="14">
        <f>'Table 31 - FT and PT Enrollment'!C72-'Table 31 - FT and PT Enroll 08'!C72</f>
        <v>82</v>
      </c>
      <c r="D72" s="14">
        <f>'Table 31 - FT and PT Enrollment'!D72-'Table 31 - FT and PT Enroll 08'!D72</f>
        <v>0</v>
      </c>
      <c r="E72" s="14">
        <f>'Table 31 - FT and PT Enrollment'!E72-'Table 31 - FT and PT Enroll 08'!E72</f>
        <v>0</v>
      </c>
      <c r="F72" s="14">
        <f>'Table 31 - FT and PT Enrollment'!F72-'Table 31 - FT and PT Enroll 08'!F72</f>
        <v>116</v>
      </c>
      <c r="G72" s="14">
        <f>'Table 31 - FT and PT Enrollment'!G72-'Table 31 - FT and PT Enroll 08'!G72</f>
        <v>-187</v>
      </c>
      <c r="H72" s="14">
        <f>'Table 31 - FT and PT Enrollment'!H72-'Table 31 - FT and PT Enroll 08'!H72</f>
        <v>1162</v>
      </c>
      <c r="I72" s="14">
        <f>'Table 31 - FT and PT Enrollment'!I72-'Table 31 - FT and PT Enroll 08'!I72</f>
        <v>-105</v>
      </c>
      <c r="J72" s="20"/>
    </row>
    <row r="73" spans="1:10" ht="12.95" customHeight="1">
      <c r="A73" s="14" t="s">
        <v>47</v>
      </c>
      <c r="B73" s="14">
        <f>'Table 31 - FT and PT Enrollment'!B73-'Table 31 - FT and PT Enroll 08'!B73</f>
        <v>7</v>
      </c>
      <c r="C73" s="14">
        <f>'Table 31 - FT and PT Enrollment'!C73-'Table 31 - FT and PT Enroll 08'!C73</f>
        <v>106</v>
      </c>
      <c r="D73" s="14">
        <f>'Table 31 - FT and PT Enrollment'!D73-'Table 31 - FT and PT Enroll 08'!D73</f>
        <v>0</v>
      </c>
      <c r="E73" s="14">
        <f>'Table 31 - FT and PT Enrollment'!E73-'Table 31 - FT and PT Enroll 08'!E73</f>
        <v>0</v>
      </c>
      <c r="F73" s="14">
        <f>'Table 31 - FT and PT Enrollment'!F73-'Table 31 - FT and PT Enroll 08'!F73</f>
        <v>188</v>
      </c>
      <c r="G73" s="14">
        <f>'Table 31 - FT and PT Enrollment'!G73-'Table 31 - FT and PT Enroll 08'!G73</f>
        <v>623</v>
      </c>
      <c r="H73" s="14">
        <f>'Table 31 - FT and PT Enrollment'!H73-'Table 31 - FT and PT Enroll 08'!H73</f>
        <v>195</v>
      </c>
      <c r="I73" s="14">
        <f>'Table 31 - FT and PT Enrollment'!I73-'Table 31 - FT and PT Enroll 08'!I73</f>
        <v>729</v>
      </c>
      <c r="J73" s="20"/>
    </row>
    <row r="74" spans="1:10" ht="12.95" customHeight="1">
      <c r="A74" s="14" t="s">
        <v>48</v>
      </c>
      <c r="B74" s="14">
        <f>'Table 31 - FT and PT Enrollment'!B74-'Table 31 - FT and PT Enroll 08'!B74</f>
        <v>1617</v>
      </c>
      <c r="C74" s="14">
        <f>'Table 31 - FT and PT Enrollment'!C74-'Table 31 - FT and PT Enroll 08'!C74</f>
        <v>720</v>
      </c>
      <c r="D74" s="14">
        <f>'Table 31 - FT and PT Enrollment'!D74-'Table 31 - FT and PT Enroll 08'!D74</f>
        <v>0</v>
      </c>
      <c r="E74" s="14">
        <f>'Table 31 - FT and PT Enrollment'!E74-'Table 31 - FT and PT Enroll 08'!E74</f>
        <v>0</v>
      </c>
      <c r="F74" s="14">
        <f>'Table 31 - FT and PT Enrollment'!F74-'Table 31 - FT and PT Enroll 08'!F74</f>
        <v>4</v>
      </c>
      <c r="G74" s="14">
        <f>'Table 31 - FT and PT Enrollment'!G74-'Table 31 - FT and PT Enroll 08'!G74</f>
        <v>64</v>
      </c>
      <c r="H74" s="14">
        <f>'Table 31 - FT and PT Enrollment'!H74-'Table 31 - FT and PT Enroll 08'!H74</f>
        <v>1621</v>
      </c>
      <c r="I74" s="14">
        <f>'Table 31 - FT and PT Enrollment'!I74-'Table 31 - FT and PT Enroll 08'!I74</f>
        <v>784</v>
      </c>
      <c r="J74" s="20"/>
    </row>
    <row r="75" spans="1:10" ht="12.95" customHeight="1">
      <c r="A75" s="14" t="s">
        <v>49</v>
      </c>
      <c r="B75" s="14">
        <f>'Table 31 - FT and PT Enrollment'!B75-'Table 31 - FT and PT Enroll 08'!B75</f>
        <v>15</v>
      </c>
      <c r="C75" s="14">
        <f>'Table 31 - FT and PT Enrollment'!C75-'Table 31 - FT and PT Enroll 08'!C75</f>
        <v>9</v>
      </c>
      <c r="D75" s="14">
        <f>'Table 31 - FT and PT Enrollment'!D75-'Table 31 - FT and PT Enroll 08'!D75</f>
        <v>0</v>
      </c>
      <c r="E75" s="14">
        <f>'Table 31 - FT and PT Enrollment'!E75-'Table 31 - FT and PT Enroll 08'!E75</f>
        <v>0</v>
      </c>
      <c r="F75" s="14">
        <f>'Table 31 - FT and PT Enrollment'!F75-'Table 31 - FT and PT Enroll 08'!F75</f>
        <v>15</v>
      </c>
      <c r="G75" s="14">
        <f>'Table 31 - FT and PT Enrollment'!G75-'Table 31 - FT and PT Enroll 08'!G75</f>
        <v>0</v>
      </c>
      <c r="H75" s="14">
        <f>'Table 31 - FT and PT Enrollment'!H75-'Table 31 - FT and PT Enroll 08'!H75</f>
        <v>30</v>
      </c>
      <c r="I75" s="14">
        <f>'Table 31 - FT and PT Enrollment'!I75-'Table 31 - FT and PT Enroll 08'!I75</f>
        <v>9</v>
      </c>
      <c r="J75" s="20"/>
    </row>
    <row r="76" spans="1:10" ht="12.95" customHeight="1">
      <c r="A76" s="14" t="s">
        <v>50</v>
      </c>
      <c r="B76" s="14">
        <f>'Table 31 - FT and PT Enrollment'!B76-'Table 31 - FT and PT Enroll 08'!B76</f>
        <v>129</v>
      </c>
      <c r="C76" s="14">
        <f>'Table 31 - FT and PT Enrollment'!C76-'Table 31 - FT and PT Enroll 08'!C76</f>
        <v>-998</v>
      </c>
      <c r="D76" s="14">
        <f>'Table 31 - FT and PT Enrollment'!D76-'Table 31 - FT and PT Enroll 08'!D76</f>
        <v>0</v>
      </c>
      <c r="E76" s="14">
        <f>'Table 31 - FT and PT Enrollment'!E76-'Table 31 - FT and PT Enroll 08'!E76</f>
        <v>0</v>
      </c>
      <c r="F76" s="14">
        <f>'Table 31 - FT and PT Enrollment'!F76-'Table 31 - FT and PT Enroll 08'!F76</f>
        <v>3</v>
      </c>
      <c r="G76" s="14">
        <f>'Table 31 - FT and PT Enrollment'!G76-'Table 31 - FT and PT Enroll 08'!G76</f>
        <v>168</v>
      </c>
      <c r="H76" s="14">
        <f>'Table 31 - FT and PT Enrollment'!H76-'Table 31 - FT and PT Enroll 08'!H76</f>
        <v>132</v>
      </c>
      <c r="I76" s="14">
        <f>'Table 31 - FT and PT Enrollment'!I76-'Table 31 - FT and PT Enroll 08'!I76</f>
        <v>-830</v>
      </c>
      <c r="J76" s="20"/>
    </row>
    <row r="77" spans="1:10" ht="12.95" customHeight="1">
      <c r="A77" s="14" t="s">
        <v>51</v>
      </c>
      <c r="B77" s="14">
        <f>'Table 31 - FT and PT Enrollment'!B77-'Table 31 - FT and PT Enroll 08'!B77</f>
        <v>-60</v>
      </c>
      <c r="C77" s="14">
        <f>'Table 31 - FT and PT Enrollment'!C77-'Table 31 - FT and PT Enroll 08'!C77</f>
        <v>-52</v>
      </c>
      <c r="D77" s="14">
        <f>'Table 31 - FT and PT Enrollment'!D77-'Table 31 - FT and PT Enroll 08'!D77</f>
        <v>0</v>
      </c>
      <c r="E77" s="14">
        <f>'Table 31 - FT and PT Enrollment'!E77-'Table 31 - FT and PT Enroll 08'!E77</f>
        <v>0</v>
      </c>
      <c r="F77" s="14">
        <f>'Table 31 - FT and PT Enrollment'!F77-'Table 31 - FT and PT Enroll 08'!F77</f>
        <v>22</v>
      </c>
      <c r="G77" s="14">
        <f>'Table 31 - FT and PT Enrollment'!G77-'Table 31 - FT and PT Enroll 08'!G77</f>
        <v>-195</v>
      </c>
      <c r="H77" s="14">
        <f>'Table 31 - FT and PT Enrollment'!H77-'Table 31 - FT and PT Enroll 08'!H77</f>
        <v>-38</v>
      </c>
      <c r="I77" s="14">
        <f>'Table 31 - FT and PT Enrollment'!I77-'Table 31 - FT and PT Enroll 08'!I77</f>
        <v>-247</v>
      </c>
      <c r="J77" s="20"/>
    </row>
    <row r="78" spans="1:10" ht="12.95" customHeight="1">
      <c r="A78" s="14" t="s">
        <v>52</v>
      </c>
      <c r="B78" s="14">
        <f>'Table 31 - FT and PT Enrollment'!B78-'Table 31 - FT and PT Enroll 08'!B78</f>
        <v>675</v>
      </c>
      <c r="C78" s="14">
        <f>'Table 31 - FT and PT Enrollment'!C78-'Table 31 - FT and PT Enroll 08'!C78</f>
        <v>669</v>
      </c>
      <c r="D78" s="14">
        <f>'Table 31 - FT and PT Enrollment'!D78-'Table 31 - FT and PT Enroll 08'!D78</f>
        <v>60</v>
      </c>
      <c r="E78" s="14">
        <f>'Table 31 - FT and PT Enrollment'!E78-'Table 31 - FT and PT Enroll 08'!E78</f>
        <v>-71</v>
      </c>
      <c r="F78" s="14">
        <f>'Table 31 - FT and PT Enrollment'!F78-'Table 31 - FT and PT Enroll 08'!F78</f>
        <v>450</v>
      </c>
      <c r="G78" s="14">
        <f>'Table 31 - FT and PT Enrollment'!G78-'Table 31 - FT and PT Enroll 08'!G78</f>
        <v>-10</v>
      </c>
      <c r="H78" s="14">
        <f>'Table 31 - FT and PT Enrollment'!H78-'Table 31 - FT and PT Enroll 08'!H78</f>
        <v>1185</v>
      </c>
      <c r="I78" s="14">
        <f>'Table 31 - FT and PT Enrollment'!I78-'Table 31 - FT and PT Enroll 08'!I78</f>
        <v>588</v>
      </c>
      <c r="J78" s="20"/>
    </row>
    <row r="79" spans="1:10" ht="12.95" customHeight="1">
      <c r="A79" s="14" t="s">
        <v>53</v>
      </c>
      <c r="B79" s="14">
        <f>'Table 31 - FT and PT Enrollment'!B79-'Table 31 - FT and PT Enroll 08'!B79</f>
        <v>21</v>
      </c>
      <c r="C79" s="14">
        <f>'Table 31 - FT and PT Enrollment'!C79-'Table 31 - FT and PT Enroll 08'!C79</f>
        <v>36</v>
      </c>
      <c r="D79" s="14">
        <f>'Table 31 - FT and PT Enrollment'!D79-'Table 31 - FT and PT Enroll 08'!D79</f>
        <v>0</v>
      </c>
      <c r="E79" s="14">
        <f>'Table 31 - FT and PT Enrollment'!E79-'Table 31 - FT and PT Enroll 08'!E79</f>
        <v>0</v>
      </c>
      <c r="F79" s="14">
        <f>'Table 31 - FT and PT Enrollment'!F79-'Table 31 - FT and PT Enroll 08'!F79</f>
        <v>44</v>
      </c>
      <c r="G79" s="14">
        <f>'Table 31 - FT and PT Enrollment'!G79-'Table 31 - FT and PT Enroll 08'!G79</f>
        <v>-135</v>
      </c>
      <c r="H79" s="14">
        <f>'Table 31 - FT and PT Enrollment'!H79-'Table 31 - FT and PT Enroll 08'!H79</f>
        <v>65</v>
      </c>
      <c r="I79" s="14">
        <f>'Table 31 - FT and PT Enrollment'!I79-'Table 31 - FT and PT Enroll 08'!I79</f>
        <v>-99</v>
      </c>
      <c r="J79" s="20"/>
    </row>
    <row r="80" spans="1:10" ht="12.95" customHeight="1">
      <c r="A80" s="14" t="s">
        <v>54</v>
      </c>
      <c r="B80" s="14">
        <f>'Table 31 - FT and PT Enrollment'!B80-'Table 31 - FT and PT Enroll 08'!B80</f>
        <v>-160</v>
      </c>
      <c r="C80" s="14">
        <f>'Table 31 - FT and PT Enrollment'!C80-'Table 31 - FT and PT Enroll 08'!C80</f>
        <v>-13</v>
      </c>
      <c r="D80" s="14">
        <f>'Table 31 - FT and PT Enrollment'!D80-'Table 31 - FT and PT Enroll 08'!D80</f>
        <v>0</v>
      </c>
      <c r="E80" s="14">
        <f>'Table 31 - FT and PT Enrollment'!E80-'Table 31 - FT and PT Enroll 08'!E80</f>
        <v>0</v>
      </c>
      <c r="F80" s="14">
        <f>'Table 31 - FT and PT Enrollment'!F80-'Table 31 - FT and PT Enroll 08'!F80</f>
        <v>-3</v>
      </c>
      <c r="G80" s="14">
        <f>'Table 31 - FT and PT Enrollment'!G80-'Table 31 - FT and PT Enroll 08'!G80</f>
        <v>61</v>
      </c>
      <c r="H80" s="14">
        <f>'Table 31 - FT and PT Enrollment'!H80-'Table 31 - FT and PT Enroll 08'!H80</f>
        <v>-163</v>
      </c>
      <c r="I80" s="14">
        <f>'Table 31 - FT and PT Enrollment'!I80-'Table 31 - FT and PT Enroll 08'!I80</f>
        <v>48</v>
      </c>
      <c r="J80" s="20"/>
    </row>
    <row r="81" spans="1:10" ht="12.95" customHeight="1">
      <c r="A81" s="14" t="s">
        <v>55</v>
      </c>
      <c r="B81" s="14">
        <f>'Table 31 - FT and PT Enrollment'!B81-'Table 31 - FT and PT Enroll 08'!B81</f>
        <v>335</v>
      </c>
      <c r="C81" s="14">
        <f>'Table 31 - FT and PT Enrollment'!C81-'Table 31 - FT and PT Enroll 08'!C81</f>
        <v>-81</v>
      </c>
      <c r="D81" s="14">
        <f>'Table 31 - FT and PT Enrollment'!D81-'Table 31 - FT and PT Enroll 08'!D81</f>
        <v>20</v>
      </c>
      <c r="E81" s="14">
        <f>'Table 31 - FT and PT Enrollment'!E81-'Table 31 - FT and PT Enroll 08'!E81</f>
        <v>4</v>
      </c>
      <c r="F81" s="14">
        <f>'Table 31 - FT and PT Enrollment'!F81-'Table 31 - FT and PT Enroll 08'!F81</f>
        <v>310</v>
      </c>
      <c r="G81" s="14">
        <f>'Table 31 - FT and PT Enrollment'!G81-'Table 31 - FT and PT Enroll 08'!G81</f>
        <v>-19</v>
      </c>
      <c r="H81" s="14">
        <f>'Table 31 - FT and PT Enrollment'!H81-'Table 31 - FT and PT Enroll 08'!H81</f>
        <v>665</v>
      </c>
      <c r="I81" s="14">
        <f>'Table 31 - FT and PT Enrollment'!I81-'Table 31 - FT and PT Enroll 08'!I81</f>
        <v>-96</v>
      </c>
      <c r="J81" s="20"/>
    </row>
    <row r="82" spans="1:10" ht="12.95" customHeight="1">
      <c r="A82" s="14" t="s">
        <v>56</v>
      </c>
      <c r="B82" s="14">
        <f>'Table 31 - FT and PT Enrollment'!B82-'Table 31 - FT and PT Enroll 08'!B82</f>
        <v>-143</v>
      </c>
      <c r="C82" s="14">
        <f>'Table 31 - FT and PT Enrollment'!C82-'Table 31 - FT and PT Enroll 08'!C82</f>
        <v>-195</v>
      </c>
      <c r="D82" s="14">
        <f>'Table 31 - FT and PT Enrollment'!D82-'Table 31 - FT and PT Enroll 08'!D82</f>
        <v>0</v>
      </c>
      <c r="E82" s="14">
        <f>'Table 31 - FT and PT Enrollment'!E82-'Table 31 - FT and PT Enroll 08'!E82</f>
        <v>0</v>
      </c>
      <c r="F82" s="14">
        <f>'Table 31 - FT and PT Enrollment'!F82-'Table 31 - FT and PT Enroll 08'!F82</f>
        <v>8</v>
      </c>
      <c r="G82" s="14">
        <f>'Table 31 - FT and PT Enrollment'!G82-'Table 31 - FT and PT Enroll 08'!G82</f>
        <v>77</v>
      </c>
      <c r="H82" s="14">
        <f>'Table 31 - FT and PT Enrollment'!H82-'Table 31 - FT and PT Enroll 08'!H82</f>
        <v>-135</v>
      </c>
      <c r="I82" s="14">
        <f>'Table 31 - FT and PT Enrollment'!I82-'Table 31 - FT and PT Enroll 08'!I82</f>
        <v>-118</v>
      </c>
      <c r="J82" s="20"/>
    </row>
    <row r="83" spans="1:10" ht="12.95" customHeight="1">
      <c r="A83" s="14" t="s">
        <v>57</v>
      </c>
      <c r="B83" s="14">
        <f>'Table 31 - FT and PT Enrollment'!B83-'Table 31 - FT and PT Enroll 08'!B83</f>
        <v>111</v>
      </c>
      <c r="C83" s="14">
        <f>'Table 31 - FT and PT Enrollment'!C83-'Table 31 - FT and PT Enroll 08'!C83</f>
        <v>5</v>
      </c>
      <c r="D83" s="14">
        <f>'Table 31 - FT and PT Enrollment'!D83-'Table 31 - FT and PT Enroll 08'!D83</f>
        <v>0</v>
      </c>
      <c r="E83" s="14">
        <f>'Table 31 - FT and PT Enrollment'!E83-'Table 31 - FT and PT Enroll 08'!E83</f>
        <v>0</v>
      </c>
      <c r="F83" s="14">
        <f>'Table 31 - FT and PT Enrollment'!F83-'Table 31 - FT and PT Enroll 08'!F83</f>
        <v>0</v>
      </c>
      <c r="G83" s="14">
        <f>'Table 31 - FT and PT Enrollment'!G83-'Table 31 - FT and PT Enroll 08'!G83</f>
        <v>0</v>
      </c>
      <c r="H83" s="14">
        <f>'Table 31 - FT and PT Enrollment'!H83-'Table 31 - FT and PT Enroll 08'!H83</f>
        <v>111</v>
      </c>
      <c r="I83" s="14">
        <f>'Table 31 - FT and PT Enrollment'!I83-'Table 31 - FT and PT Enroll 08'!I83</f>
        <v>5</v>
      </c>
      <c r="J83" s="20"/>
    </row>
    <row r="84" spans="1:10" ht="12.95" customHeight="1">
      <c r="A84" s="14" t="s">
        <v>58</v>
      </c>
      <c r="B84" s="14">
        <f>'Table 31 - FT and PT Enrollment'!B84-'Table 31 - FT and PT Enroll 08'!B84</f>
        <v>-38</v>
      </c>
      <c r="C84" s="14">
        <f>'Table 31 - FT and PT Enrollment'!C84-'Table 31 - FT and PT Enroll 08'!C84</f>
        <v>-112</v>
      </c>
      <c r="D84" s="14">
        <f>'Table 31 - FT and PT Enrollment'!D84-'Table 31 - FT and PT Enroll 08'!D84</f>
        <v>0</v>
      </c>
      <c r="E84" s="14">
        <f>'Table 31 - FT and PT Enrollment'!E84-'Table 31 - FT and PT Enroll 08'!E84</f>
        <v>0</v>
      </c>
      <c r="F84" s="14">
        <f>'Table 31 - FT and PT Enrollment'!F84-'Table 31 - FT and PT Enroll 08'!F84</f>
        <v>0</v>
      </c>
      <c r="G84" s="14">
        <f>'Table 31 - FT and PT Enrollment'!G84-'Table 31 - FT and PT Enroll 08'!G84</f>
        <v>0</v>
      </c>
      <c r="H84" s="14">
        <f>'Table 31 - FT and PT Enrollment'!H84-'Table 31 - FT and PT Enroll 08'!H84</f>
        <v>-38</v>
      </c>
      <c r="I84" s="14">
        <f>'Table 31 - FT and PT Enrollment'!I84-'Table 31 - FT and PT Enroll 08'!I84</f>
        <v>-112</v>
      </c>
      <c r="J84" s="20"/>
    </row>
    <row r="85" spans="1:10" ht="12.95" customHeight="1">
      <c r="A85" s="14" t="s">
        <v>59</v>
      </c>
      <c r="B85" s="14">
        <f>'Table 31 - FT and PT Enrollment'!B85-'Table 31 - FT and PT Enroll 08'!B85</f>
        <v>44</v>
      </c>
      <c r="C85" s="14">
        <f>'Table 31 - FT and PT Enrollment'!C85-'Table 31 - FT and PT Enroll 08'!C85</f>
        <v>-12</v>
      </c>
      <c r="D85" s="14">
        <f>'Table 31 - FT and PT Enrollment'!D85-'Table 31 - FT and PT Enroll 08'!D85</f>
        <v>0</v>
      </c>
      <c r="E85" s="14">
        <f>'Table 31 - FT and PT Enrollment'!E85-'Table 31 - FT and PT Enroll 08'!E85</f>
        <v>0</v>
      </c>
      <c r="F85" s="14">
        <f>'Table 31 - FT and PT Enrollment'!F85-'Table 31 - FT and PT Enroll 08'!F85</f>
        <v>-349</v>
      </c>
      <c r="G85" s="14">
        <f>'Table 31 - FT and PT Enrollment'!G85-'Table 31 - FT and PT Enroll 08'!G85</f>
        <v>47</v>
      </c>
      <c r="H85" s="14">
        <f>'Table 31 - FT and PT Enrollment'!H85-'Table 31 - FT and PT Enroll 08'!H85</f>
        <v>-305</v>
      </c>
      <c r="I85" s="14">
        <f>'Table 31 - FT and PT Enrollment'!I85-'Table 31 - FT and PT Enroll 08'!I85</f>
        <v>35</v>
      </c>
      <c r="J85" s="20"/>
    </row>
    <row r="86" spans="1:10" ht="12.95" customHeight="1">
      <c r="A86" s="14" t="s">
        <v>19</v>
      </c>
      <c r="B86" s="14">
        <f>'Table 31 - FT and PT Enrollment'!B86-'Table 31 - FT and PT Enroll 08'!B86</f>
        <v>7051</v>
      </c>
      <c r="C86" s="14">
        <f>'Table 31 - FT and PT Enrollment'!C86-'Table 31 - FT and PT Enroll 08'!C86</f>
        <v>1784</v>
      </c>
      <c r="D86" s="14">
        <f>'Table 31 - FT and PT Enrollment'!D86-'Table 31 - FT and PT Enroll 08'!D86</f>
        <v>80</v>
      </c>
      <c r="E86" s="14">
        <f>'Table 31 - FT and PT Enrollment'!E86-'Table 31 - FT and PT Enroll 08'!E86</f>
        <v>-67</v>
      </c>
      <c r="F86" s="14">
        <f>'Table 31 - FT and PT Enrollment'!F86-'Table 31 - FT and PT Enroll 08'!F86</f>
        <v>48</v>
      </c>
      <c r="G86" s="14">
        <f>'Table 31 - FT and PT Enrollment'!G86-'Table 31 - FT and PT Enroll 08'!G86</f>
        <v>1245</v>
      </c>
      <c r="H86" s="14">
        <f>'Table 31 - FT and PT Enrollment'!H86-'Table 31 - FT and PT Enroll 08'!H86</f>
        <v>7179</v>
      </c>
      <c r="I86" s="14">
        <f>'Table 31 - FT and PT Enrollment'!I86-'Table 31 - FT and PT Enroll 08'!I86</f>
        <v>2962</v>
      </c>
      <c r="J86" s="20"/>
    </row>
    <row r="87" spans="1:10" ht="12.95" customHeight="1">
      <c r="B87" s="20"/>
      <c r="C87" s="20"/>
      <c r="D87" s="20"/>
      <c r="E87" s="20"/>
      <c r="F87" s="20"/>
      <c r="G87" s="20"/>
      <c r="H87" s="20"/>
      <c r="I87" s="20"/>
      <c r="J87" s="20"/>
    </row>
    <row r="88" spans="1:10" ht="36.950000000000003" customHeight="1">
      <c r="A88" s="19" t="s">
        <v>60</v>
      </c>
      <c r="B88" s="20"/>
      <c r="C88" s="20"/>
      <c r="D88" s="20"/>
      <c r="E88" s="20"/>
      <c r="F88" s="20"/>
      <c r="G88" s="20"/>
      <c r="H88" s="20"/>
      <c r="I88" s="20"/>
      <c r="J88" s="20"/>
    </row>
    <row r="89" spans="1:10" ht="12.95" customHeight="1">
      <c r="A89" s="19"/>
      <c r="B89" s="20"/>
      <c r="C89" s="20"/>
      <c r="D89" s="20"/>
      <c r="E89" s="20"/>
      <c r="F89" s="20"/>
      <c r="G89" s="20"/>
      <c r="H89" s="20"/>
      <c r="I89" s="20"/>
      <c r="J89" s="20"/>
    </row>
    <row r="90" spans="1:10" ht="12.95" customHeight="1">
      <c r="A90" s="14" t="s">
        <v>61</v>
      </c>
      <c r="B90" s="20">
        <v>328</v>
      </c>
      <c r="C90" s="20">
        <v>3</v>
      </c>
      <c r="D90" s="20">
        <v>0</v>
      </c>
      <c r="E90" s="20">
        <v>0</v>
      </c>
      <c r="F90" s="20">
        <v>0</v>
      </c>
      <c r="G90" s="20">
        <v>0</v>
      </c>
      <c r="H90" s="21">
        <f>B90+D90+F90</f>
        <v>328</v>
      </c>
      <c r="I90" s="21">
        <f>G90+E90+C90</f>
        <v>3</v>
      </c>
      <c r="J90" s="20"/>
    </row>
    <row r="91" spans="1:10" ht="12.95" customHeight="1">
      <c r="A91" s="22" t="s">
        <v>62</v>
      </c>
      <c r="B91" s="30">
        <v>927</v>
      </c>
      <c r="C91" s="30">
        <v>661</v>
      </c>
      <c r="D91" s="30">
        <v>0</v>
      </c>
      <c r="E91" s="30">
        <v>0</v>
      </c>
      <c r="F91" s="30">
        <v>0</v>
      </c>
      <c r="G91" s="30">
        <v>0</v>
      </c>
      <c r="H91" s="21">
        <f>B91+D91+F91</f>
        <v>927</v>
      </c>
      <c r="I91" s="21">
        <f>G91+E91+C91</f>
        <v>661</v>
      </c>
      <c r="J91" s="20"/>
    </row>
    <row r="92" spans="1:10" ht="12.95" customHeight="1">
      <c r="A92" s="14" t="s">
        <v>19</v>
      </c>
      <c r="B92" s="20">
        <f t="shared" ref="B92:G92" si="3">SUM(B90:B91)</f>
        <v>1255</v>
      </c>
      <c r="C92" s="20">
        <f t="shared" si="3"/>
        <v>664</v>
      </c>
      <c r="D92" s="20">
        <f t="shared" si="3"/>
        <v>0</v>
      </c>
      <c r="E92" s="20">
        <f t="shared" si="3"/>
        <v>0</v>
      </c>
      <c r="F92" s="20">
        <f t="shared" si="3"/>
        <v>0</v>
      </c>
      <c r="G92" s="20">
        <f t="shared" si="3"/>
        <v>0</v>
      </c>
      <c r="H92" s="20">
        <f>SUM(B92+D92+F92)</f>
        <v>1255</v>
      </c>
      <c r="I92" s="20">
        <f>SUM(C92+E92+G92)</f>
        <v>664</v>
      </c>
      <c r="J92" s="20"/>
    </row>
    <row r="93" spans="1:10" ht="12.95" customHeight="1">
      <c r="B93" s="20"/>
      <c r="C93" s="20"/>
      <c r="D93" s="20"/>
      <c r="E93" s="20"/>
      <c r="F93" s="20"/>
      <c r="G93" s="20"/>
      <c r="H93" s="20"/>
      <c r="I93" s="20"/>
      <c r="J93" s="20"/>
    </row>
    <row r="94" spans="1:10" ht="22.5">
      <c r="A94" s="31" t="s">
        <v>63</v>
      </c>
      <c r="B94" s="20">
        <f t="shared" ref="B94:I94" si="4">SUM(B86+B92)</f>
        <v>8306</v>
      </c>
      <c r="C94" s="20">
        <f t="shared" si="4"/>
        <v>2448</v>
      </c>
      <c r="D94" s="20">
        <f t="shared" si="4"/>
        <v>80</v>
      </c>
      <c r="E94" s="20">
        <f t="shared" si="4"/>
        <v>-67</v>
      </c>
      <c r="F94" s="20">
        <f t="shared" si="4"/>
        <v>48</v>
      </c>
      <c r="G94" s="20">
        <f t="shared" si="4"/>
        <v>1245</v>
      </c>
      <c r="H94" s="20">
        <f t="shared" si="4"/>
        <v>8434</v>
      </c>
      <c r="I94" s="20">
        <f t="shared" si="4"/>
        <v>3626</v>
      </c>
      <c r="J94" s="20"/>
    </row>
    <row r="95" spans="1:10" ht="12.95" customHeight="1">
      <c r="B95" s="20"/>
      <c r="C95" s="20"/>
      <c r="D95" s="20"/>
      <c r="E95" s="20"/>
      <c r="F95" s="20"/>
      <c r="G95" s="20"/>
      <c r="H95" s="20"/>
      <c r="I95" s="20"/>
      <c r="J95" s="20"/>
    </row>
    <row r="96" spans="1:10" ht="12.95" customHeight="1" thickBot="1">
      <c r="A96" s="14" t="s">
        <v>64</v>
      </c>
      <c r="B96" s="20">
        <f t="shared" ref="B96:G96" si="5">SUM(B50+B94)</f>
        <v>40280</v>
      </c>
      <c r="C96" s="20">
        <f t="shared" si="5"/>
        <v>924</v>
      </c>
      <c r="D96" s="20">
        <f t="shared" si="5"/>
        <v>274</v>
      </c>
      <c r="E96" s="20">
        <f t="shared" si="5"/>
        <v>-71</v>
      </c>
      <c r="F96" s="20">
        <f t="shared" si="5"/>
        <v>1314</v>
      </c>
      <c r="G96" s="20">
        <f t="shared" si="5"/>
        <v>941</v>
      </c>
      <c r="H96" s="20">
        <f>SUM(B96+D96+F96)</f>
        <v>41868</v>
      </c>
      <c r="I96" s="20">
        <f>SUM(C96+E96+G96)</f>
        <v>1794</v>
      </c>
      <c r="J96" s="20"/>
    </row>
    <row r="97" spans="1:9" ht="12.95" customHeight="1" thickTop="1">
      <c r="A97" s="15" t="s">
        <v>65</v>
      </c>
      <c r="B97" s="32"/>
      <c r="C97" s="32"/>
      <c r="D97" s="32"/>
      <c r="E97" s="32"/>
      <c r="F97" s="32"/>
      <c r="G97" s="32"/>
      <c r="H97" s="32"/>
      <c r="I97" s="32"/>
    </row>
    <row r="98" spans="1:9" ht="12.95" customHeight="1">
      <c r="A98" s="14" t="s">
        <v>36</v>
      </c>
      <c r="I98" s="20"/>
    </row>
    <row r="99" spans="1:9" ht="12.95" customHeight="1">
      <c r="I99" s="20"/>
    </row>
  </sheetData>
  <mergeCells count="1">
    <mergeCell ref="A54:I54"/>
  </mergeCells>
  <pageMargins left="1" right="0.3" top="1" bottom="0.53" header="0.5" footer="0.5"/>
  <pageSetup scale="95" orientation="portrait" r:id="rId1"/>
  <headerFooter alignWithMargins="0"/>
  <rowBreaks count="1" manualBreakCount="1">
    <brk id="5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Table 31 - FT and PT Enrollment</vt:lpstr>
      <vt:lpstr>Table 31 - FT and PT Enroll 08</vt:lpstr>
      <vt:lpstr>Compare</vt:lpstr>
      <vt:lpstr>Compare!Print_Area</vt:lpstr>
      <vt:lpstr>'Table 31 - FT and PT Enroll 08'!Print_Area</vt:lpstr>
      <vt:lpstr>'Table 31 - FT and PT Enrollment'!Print_Area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tchoi</cp:lastModifiedBy>
  <cp:lastPrinted>2011-08-18T19:31:38Z</cp:lastPrinted>
  <dcterms:created xsi:type="dcterms:W3CDTF">2002-09-20T20:23:30Z</dcterms:created>
  <dcterms:modified xsi:type="dcterms:W3CDTF">2012-12-13T15:36:14Z</dcterms:modified>
</cp:coreProperties>
</file>