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8915" windowHeight="12045"/>
  </bookViews>
  <sheets>
    <sheet name="table004_1213" sheetId="1" r:id="rId1"/>
    <sheet name="table005_1213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6" i="2"/>
  <c r="M31"/>
  <c r="M32" s="1"/>
  <c r="L31"/>
  <c r="K31"/>
  <c r="J31"/>
  <c r="I31"/>
  <c r="I34" s="1"/>
  <c r="H31"/>
  <c r="G31"/>
  <c r="F31"/>
  <c r="E31"/>
  <c r="E34" s="1"/>
  <c r="D31"/>
  <c r="C31"/>
  <c r="B31"/>
  <c r="L20" i="1"/>
  <c r="K20"/>
  <c r="J20"/>
  <c r="I20"/>
  <c r="H20"/>
  <c r="G20"/>
  <c r="F20"/>
  <c r="E20"/>
  <c r="D20"/>
  <c r="C20"/>
  <c r="B20"/>
  <c r="M19"/>
  <c r="M18"/>
  <c r="M17"/>
  <c r="M16"/>
  <c r="M15"/>
  <c r="M14"/>
  <c r="M13"/>
  <c r="M12"/>
  <c r="M11"/>
  <c r="M10"/>
  <c r="M9"/>
  <c r="M8"/>
  <c r="M7"/>
  <c r="D32" i="2" l="1"/>
  <c r="H32"/>
  <c r="L32"/>
  <c r="C32"/>
  <c r="G32"/>
  <c r="K32"/>
  <c r="B32"/>
  <c r="F32"/>
  <c r="J32"/>
  <c r="L34"/>
  <c r="H34"/>
  <c r="D34"/>
  <c r="E32"/>
  <c r="I32"/>
  <c r="C21" i="1"/>
  <c r="B21"/>
  <c r="F21"/>
  <c r="C34" i="2"/>
  <c r="G34"/>
  <c r="K34"/>
  <c r="M20" i="1"/>
  <c r="M34" i="2" s="1"/>
  <c r="E35" s="1"/>
  <c r="B34"/>
  <c r="F34"/>
  <c r="J34"/>
  <c r="I21" i="1"/>
  <c r="D21"/>
  <c r="H21"/>
  <c r="L35" i="2" l="1"/>
  <c r="B35"/>
  <c r="M35" s="1"/>
  <c r="C35"/>
  <c r="I35"/>
  <c r="F35"/>
  <c r="G35"/>
  <c r="D35"/>
  <c r="J35"/>
  <c r="K35"/>
  <c r="J21" i="1"/>
  <c r="G21"/>
  <c r="L21"/>
  <c r="E21"/>
  <c r="M21" s="1"/>
  <c r="H35" i="2"/>
  <c r="K21" i="1"/>
</calcChain>
</file>

<file path=xl/sharedStrings.xml><?xml version="1.0" encoding="utf-8"?>
<sst xmlns="http://schemas.openxmlformats.org/spreadsheetml/2006/main" count="99" uniqueCount="65">
  <si>
    <t>TABLE 4</t>
  </si>
  <si>
    <t xml:space="preserve">HIGHEST 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</si>
  <si>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</si>
  <si>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</si>
  <si>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</si>
  <si>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</si>
  <si>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</si>
  <si>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</si>
  <si>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</si>
  <si>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</si>
  <si>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LOWEST</t>
  </si>
  <si>
    <t>10%</t>
  </si>
  <si>
    <t>UNKNOWN</t>
  </si>
  <si>
    <t>TOTAL</t>
  </si>
  <si>
    <t>HARRIS-STOWE</t>
  </si>
  <si>
    <t>LINCOLN</t>
  </si>
  <si>
    <t>MISSOURI SOUTHERN</t>
  </si>
  <si>
    <t>MISSOURI STATE</t>
  </si>
  <si>
    <t>MISSOURI UNIV. OF SCI. &amp; TECH.</t>
  </si>
  <si>
    <t>MISSOURI WESTERN</t>
  </si>
  <si>
    <t>NORTHWEST</t>
  </si>
  <si>
    <t>SOUTHEAST</t>
  </si>
  <si>
    <t>TRUMAN</t>
  </si>
  <si>
    <t>-</t>
  </si>
  <si>
    <t>UCM</t>
  </si>
  <si>
    <t>UMC</t>
  </si>
  <si>
    <t>UMKC</t>
  </si>
  <si>
    <t>UMSL</t>
  </si>
  <si>
    <t xml:space="preserve">  % Distribution</t>
  </si>
  <si>
    <t>*Percentages may not equal 100% due to rounding.</t>
  </si>
  <si>
    <t>SOURCE:  Enhanced Missouri Student Achievement Study</t>
  </si>
  <si>
    <t>TABLE 5</t>
  </si>
  <si>
    <t>AVILA UNIVERSITY</t>
  </si>
  <si>
    <t>CENTRAL METHODIST UNIVERSITY-CLAS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</si>
  <si>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</si>
  <si>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</si>
  <si>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</si>
  <si>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</si>
  <si>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</si>
  <si>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</si>
  <si>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</si>
  <si>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</t>
  </si>
  <si>
    <t>LINDENWOOD UNIVERSITY</t>
  </si>
  <si>
    <t xml:space="preserve">MARYVILLE UNIVERSITY 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</si>
  <si>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</si>
  <si>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</si>
  <si>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</si>
  <si>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</si>
  <si>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</si>
  <si>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</si>
  <si>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</si>
  <si>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</si>
  <si>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</si>
  <si>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</si>
  <si>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</si>
  <si>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</si>
  <si>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STATE TOTAL</t>
  </si>
  <si>
    <t>SOURCE:  DHE06, Ability Descriptors</t>
  </si>
  <si>
    <t>PRIVATE SUBTOTAL</t>
  </si>
  <si>
    <t>PUBLIC SUBTOTAL</t>
  </si>
  <si>
    <t xml:space="preserve">NUMBER AND PERCENT DISTRIBUTION OF FIRST-TIME ENTERING DEGREE-SEEKING UNDERGRADUATES ENROLLED IN PUBLIC BACCALAUREATE </t>
  </si>
  <si>
    <t>AND HIGHER DEGREE-GRANTING INSTITUTIONS BY HIGH SCHOOL RANK DECILE, FALL 2012</t>
  </si>
  <si>
    <t xml:space="preserve">NUMBER AND PERCENT DISTRIBUTION OF FIRST-TIME ENTERING DEGREE-SEEKING UNDERGRADUATES ENROLLED IN PRIVATE NOT-FOR-PROFIT </t>
  </si>
  <si>
    <t>(INDEPENDENT) BACCALAUREATE AND HIGHER DEGREE-GRANTING INSTITUTIONS BY HIGH SCHOOL RANK DECILE, FALL 2012</t>
  </si>
  <si>
    <t>%Distribution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</si>
</sst>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4" fillId="0" borderId="0" xfId="1" applyFont="1" applyFill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2" fillId="0" borderId="11" xfId="0" applyNumberFormat="1" applyFont="1" applyFill="1" applyBorder="1" applyAlignment="1"/>
    <xf numFmtId="3" fontId="2" fillId="0" borderId="11" xfId="0" applyNumberFormat="1" applyFont="1" applyFill="1" applyBorder="1" applyAlignment="1"/>
    <xf numFmtId="0" fontId="2" fillId="0" borderId="11" xfId="0" applyNumberFormat="1" applyFont="1" applyFill="1" applyBorder="1" applyAlignment="1">
      <alignment horizontal="left" indent="1"/>
    </xf>
    <xf numFmtId="0" fontId="2" fillId="0" borderId="12" xfId="0" applyNumberFormat="1" applyFont="1" applyFill="1" applyBorder="1" applyAlignment="1"/>
    <xf numFmtId="0" fontId="3" fillId="0" borderId="14" xfId="0" applyNumberFormat="1" applyFont="1" applyFill="1" applyBorder="1" applyAlignment="1"/>
    <xf numFmtId="0" fontId="3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wrapText="1"/>
    </xf>
    <xf numFmtId="3" fontId="2" fillId="0" borderId="15" xfId="0" applyNumberFormat="1" applyFont="1" applyFill="1" applyBorder="1" applyAlignment="1"/>
    <xf numFmtId="0" fontId="3" fillId="0" borderId="16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Normal="100" workbookViewId="0"/>
  </sheetViews>
  <sheetFormatPr defaultRowHeight="15"/>
  <cols>
    <col min="1" max="1" width="24.85546875" customWidth="1"/>
    <col min="2" max="2" width="8.140625" customWidth="1"/>
    <col min="3" max="11" width="7.5703125" customWidth="1"/>
    <col min="12" max="12" width="9.42578125" customWidth="1"/>
    <col min="13" max="13" width="7.4257812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 t="s">
        <v>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Top="1">
      <c r="A5" s="2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3"/>
      <c r="M5" s="5"/>
    </row>
    <row r="6" spans="1:13">
      <c r="A6" s="28"/>
      <c r="B6" s="29" t="s">
        <v>11</v>
      </c>
      <c r="C6" s="29" t="s">
        <v>11</v>
      </c>
      <c r="D6" s="29" t="s">
        <v>11</v>
      </c>
      <c r="E6" s="29" t="s">
        <v>11</v>
      </c>
      <c r="F6" s="29" t="s">
        <v>11</v>
      </c>
      <c r="G6" s="29" t="s">
        <v>11</v>
      </c>
      <c r="H6" s="29" t="s">
        <v>11</v>
      </c>
      <c r="I6" s="29" t="s">
        <v>11</v>
      </c>
      <c r="J6" s="29" t="s">
        <v>11</v>
      </c>
      <c r="K6" s="29" t="s">
        <v>11</v>
      </c>
      <c r="L6" s="29" t="s">
        <v>12</v>
      </c>
      <c r="M6" s="12" t="s">
        <v>13</v>
      </c>
    </row>
    <row r="7" spans="1:13">
      <c r="A7" s="24" t="s">
        <v>14</v>
      </c>
      <c r="B7" s="6">
        <v>3</v>
      </c>
      <c r="C7" s="6">
        <v>4</v>
      </c>
      <c r="D7" s="6">
        <v>5</v>
      </c>
      <c r="E7" s="6">
        <v>6</v>
      </c>
      <c r="F7" s="6">
        <v>8</v>
      </c>
      <c r="G7" s="6">
        <v>10</v>
      </c>
      <c r="H7" s="6">
        <v>8</v>
      </c>
      <c r="I7" s="6">
        <v>8</v>
      </c>
      <c r="J7" s="6">
        <v>9</v>
      </c>
      <c r="K7" s="6">
        <v>3</v>
      </c>
      <c r="L7" s="6">
        <v>256</v>
      </c>
      <c r="M7" s="7">
        <f>SUM(B7:L7)</f>
        <v>320</v>
      </c>
    </row>
    <row r="8" spans="1:13">
      <c r="A8" s="24" t="s">
        <v>15</v>
      </c>
      <c r="B8" s="6">
        <v>14</v>
      </c>
      <c r="C8" s="6">
        <v>23</v>
      </c>
      <c r="D8" s="6">
        <v>39</v>
      </c>
      <c r="E8" s="6">
        <v>46</v>
      </c>
      <c r="F8" s="6">
        <v>41</v>
      </c>
      <c r="G8" s="6">
        <v>51</v>
      </c>
      <c r="H8" s="6">
        <v>49</v>
      </c>
      <c r="I8" s="6">
        <v>38</v>
      </c>
      <c r="J8" s="6">
        <v>41</v>
      </c>
      <c r="K8" s="6">
        <v>19</v>
      </c>
      <c r="L8" s="6">
        <v>89</v>
      </c>
      <c r="M8" s="7">
        <f t="shared" ref="M8:M19" si="0">SUM(B8:L8)</f>
        <v>450</v>
      </c>
    </row>
    <row r="9" spans="1:13">
      <c r="A9" s="24" t="s">
        <v>16</v>
      </c>
      <c r="B9" s="6">
        <v>111</v>
      </c>
      <c r="C9" s="6">
        <v>116</v>
      </c>
      <c r="D9" s="6">
        <v>101</v>
      </c>
      <c r="E9" s="6">
        <v>90</v>
      </c>
      <c r="F9" s="6">
        <v>87</v>
      </c>
      <c r="G9" s="6">
        <v>81</v>
      </c>
      <c r="H9" s="6">
        <v>103</v>
      </c>
      <c r="I9" s="6">
        <v>49</v>
      </c>
      <c r="J9" s="6">
        <v>32</v>
      </c>
      <c r="K9" s="6">
        <v>8</v>
      </c>
      <c r="L9" s="6">
        <v>24</v>
      </c>
      <c r="M9" s="7">
        <f t="shared" si="0"/>
        <v>802</v>
      </c>
    </row>
    <row r="10" spans="1:13">
      <c r="A10" s="24" t="s">
        <v>17</v>
      </c>
      <c r="B10" s="6">
        <v>526</v>
      </c>
      <c r="C10" s="6">
        <v>428</v>
      </c>
      <c r="D10" s="6">
        <v>352</v>
      </c>
      <c r="E10" s="6">
        <v>262</v>
      </c>
      <c r="F10" s="6">
        <v>205</v>
      </c>
      <c r="G10" s="6">
        <v>163</v>
      </c>
      <c r="H10" s="6">
        <v>93</v>
      </c>
      <c r="I10" s="6">
        <v>48</v>
      </c>
      <c r="J10" s="6">
        <v>17</v>
      </c>
      <c r="K10" s="6">
        <v>10</v>
      </c>
      <c r="L10" s="6">
        <v>387</v>
      </c>
      <c r="M10" s="7">
        <f t="shared" si="0"/>
        <v>2491</v>
      </c>
    </row>
    <row r="11" spans="1:13">
      <c r="A11" s="25" t="s">
        <v>18</v>
      </c>
      <c r="B11" s="6">
        <v>338</v>
      </c>
      <c r="C11" s="6">
        <v>217</v>
      </c>
      <c r="D11" s="6">
        <v>131</v>
      </c>
      <c r="E11" s="6">
        <v>85</v>
      </c>
      <c r="F11" s="6">
        <v>51</v>
      </c>
      <c r="G11" s="6">
        <v>39</v>
      </c>
      <c r="H11" s="6">
        <v>23</v>
      </c>
      <c r="I11" s="6">
        <v>6</v>
      </c>
      <c r="J11" s="6">
        <v>2</v>
      </c>
      <c r="K11" s="6">
        <v>1</v>
      </c>
      <c r="L11" s="6">
        <v>231</v>
      </c>
      <c r="M11" s="7">
        <f t="shared" si="0"/>
        <v>1124</v>
      </c>
    </row>
    <row r="12" spans="1:13">
      <c r="A12" s="24" t="s">
        <v>19</v>
      </c>
      <c r="B12" s="6">
        <v>88</v>
      </c>
      <c r="C12" s="6">
        <v>89</v>
      </c>
      <c r="D12" s="6">
        <v>115</v>
      </c>
      <c r="E12" s="6">
        <v>118</v>
      </c>
      <c r="F12" s="6">
        <v>112</v>
      </c>
      <c r="G12" s="6">
        <v>102</v>
      </c>
      <c r="H12" s="6">
        <v>108</v>
      </c>
      <c r="I12" s="6">
        <v>72</v>
      </c>
      <c r="J12" s="6">
        <v>58</v>
      </c>
      <c r="K12" s="6">
        <v>37</v>
      </c>
      <c r="L12" s="6">
        <v>175</v>
      </c>
      <c r="M12" s="7">
        <f t="shared" si="0"/>
        <v>1074</v>
      </c>
    </row>
    <row r="13" spans="1:13">
      <c r="A13" s="24" t="s">
        <v>20</v>
      </c>
      <c r="B13" s="6">
        <v>182</v>
      </c>
      <c r="C13" s="6">
        <v>224</v>
      </c>
      <c r="D13" s="6">
        <v>211</v>
      </c>
      <c r="E13" s="6">
        <v>177</v>
      </c>
      <c r="F13" s="6">
        <v>166</v>
      </c>
      <c r="G13" s="6">
        <v>135</v>
      </c>
      <c r="H13" s="6">
        <v>111</v>
      </c>
      <c r="I13" s="6">
        <v>46</v>
      </c>
      <c r="J13" s="6">
        <v>22</v>
      </c>
      <c r="K13" s="6">
        <v>6</v>
      </c>
      <c r="L13" s="6">
        <v>79</v>
      </c>
      <c r="M13" s="7">
        <f t="shared" si="0"/>
        <v>1359</v>
      </c>
    </row>
    <row r="14" spans="1:13">
      <c r="A14" s="24" t="s">
        <v>21</v>
      </c>
      <c r="B14" s="6">
        <v>260</v>
      </c>
      <c r="C14" s="6">
        <v>263</v>
      </c>
      <c r="D14" s="6">
        <v>191</v>
      </c>
      <c r="E14" s="6">
        <v>179</v>
      </c>
      <c r="F14" s="6">
        <v>178</v>
      </c>
      <c r="G14" s="6">
        <v>135</v>
      </c>
      <c r="H14" s="6">
        <v>114</v>
      </c>
      <c r="I14" s="6">
        <v>97</v>
      </c>
      <c r="J14" s="6">
        <v>61</v>
      </c>
      <c r="K14" s="6">
        <v>36</v>
      </c>
      <c r="L14" s="6">
        <v>374</v>
      </c>
      <c r="M14" s="7">
        <f t="shared" si="0"/>
        <v>1888</v>
      </c>
    </row>
    <row r="15" spans="1:13">
      <c r="A15" s="24" t="s">
        <v>22</v>
      </c>
      <c r="B15" s="6">
        <v>558</v>
      </c>
      <c r="C15" s="6">
        <v>298</v>
      </c>
      <c r="D15" s="6">
        <v>170</v>
      </c>
      <c r="E15" s="6">
        <v>86</v>
      </c>
      <c r="F15" s="6">
        <v>60</v>
      </c>
      <c r="G15" s="6">
        <v>25</v>
      </c>
      <c r="H15" s="6">
        <v>10</v>
      </c>
      <c r="I15" s="6">
        <v>5</v>
      </c>
      <c r="J15" s="6" t="s">
        <v>23</v>
      </c>
      <c r="K15" s="6" t="s">
        <v>23</v>
      </c>
      <c r="L15" s="6">
        <v>59</v>
      </c>
      <c r="M15" s="7">
        <f t="shared" si="0"/>
        <v>1271</v>
      </c>
    </row>
    <row r="16" spans="1:13">
      <c r="A16" s="24" t="s">
        <v>24</v>
      </c>
      <c r="B16" s="6">
        <v>159</v>
      </c>
      <c r="C16" s="6">
        <v>207</v>
      </c>
      <c r="D16" s="6">
        <v>226</v>
      </c>
      <c r="E16" s="6">
        <v>204</v>
      </c>
      <c r="F16" s="6">
        <v>159</v>
      </c>
      <c r="G16" s="6">
        <v>134</v>
      </c>
      <c r="H16" s="6">
        <v>116</v>
      </c>
      <c r="I16" s="6">
        <v>102</v>
      </c>
      <c r="J16" s="6">
        <v>67</v>
      </c>
      <c r="K16" s="6">
        <v>17</v>
      </c>
      <c r="L16" s="6">
        <v>396</v>
      </c>
      <c r="M16" s="7">
        <f t="shared" si="0"/>
        <v>1787</v>
      </c>
    </row>
    <row r="17" spans="1:13">
      <c r="A17" s="24" t="s">
        <v>25</v>
      </c>
      <c r="B17" s="6">
        <v>1172</v>
      </c>
      <c r="C17" s="6">
        <v>950</v>
      </c>
      <c r="D17" s="6">
        <v>733</v>
      </c>
      <c r="E17" s="6">
        <v>555</v>
      </c>
      <c r="F17" s="6">
        <v>452</v>
      </c>
      <c r="G17" s="6">
        <v>307</v>
      </c>
      <c r="H17" s="6">
        <v>168</v>
      </c>
      <c r="I17" s="6">
        <v>103</v>
      </c>
      <c r="J17" s="6">
        <v>55</v>
      </c>
      <c r="K17" s="6">
        <v>17</v>
      </c>
      <c r="L17" s="6">
        <v>1989</v>
      </c>
      <c r="M17" s="7">
        <f t="shared" si="0"/>
        <v>6501</v>
      </c>
    </row>
    <row r="18" spans="1:13">
      <c r="A18" s="24" t="s">
        <v>26</v>
      </c>
      <c r="B18" s="6">
        <v>155</v>
      </c>
      <c r="C18" s="6">
        <v>114</v>
      </c>
      <c r="D18" s="6">
        <v>73</v>
      </c>
      <c r="E18" s="6">
        <v>67</v>
      </c>
      <c r="F18" s="6">
        <v>43</v>
      </c>
      <c r="G18" s="6">
        <v>45</v>
      </c>
      <c r="H18" s="6">
        <v>26</v>
      </c>
      <c r="I18" s="6">
        <v>16</v>
      </c>
      <c r="J18" s="6">
        <v>13</v>
      </c>
      <c r="K18" s="6">
        <v>5</v>
      </c>
      <c r="L18" s="6">
        <v>568</v>
      </c>
      <c r="M18" s="7">
        <f t="shared" si="0"/>
        <v>1125</v>
      </c>
    </row>
    <row r="19" spans="1:13">
      <c r="A19" s="24" t="s">
        <v>27</v>
      </c>
      <c r="B19" s="6">
        <v>128</v>
      </c>
      <c r="C19" s="6">
        <v>71</v>
      </c>
      <c r="D19" s="6">
        <v>60</v>
      </c>
      <c r="E19" s="6">
        <v>48</v>
      </c>
      <c r="F19" s="6">
        <v>36</v>
      </c>
      <c r="G19" s="6">
        <v>26</v>
      </c>
      <c r="H19" s="6">
        <v>26</v>
      </c>
      <c r="I19" s="6">
        <v>9</v>
      </c>
      <c r="J19" s="6">
        <v>5</v>
      </c>
      <c r="K19" s="6">
        <v>3</v>
      </c>
      <c r="L19" s="6">
        <v>134</v>
      </c>
      <c r="M19" s="7">
        <f t="shared" si="0"/>
        <v>546</v>
      </c>
    </row>
    <row r="20" spans="1:13">
      <c r="A20" s="26" t="s">
        <v>59</v>
      </c>
      <c r="B20" s="8">
        <f>SUM(B7:B19)</f>
        <v>3694</v>
      </c>
      <c r="C20" s="8">
        <f t="shared" ref="C20:L20" si="1">SUM(C7:C19)</f>
        <v>3004</v>
      </c>
      <c r="D20" s="8">
        <f t="shared" si="1"/>
        <v>2407</v>
      </c>
      <c r="E20" s="8">
        <f t="shared" si="1"/>
        <v>1923</v>
      </c>
      <c r="F20" s="8">
        <f t="shared" si="1"/>
        <v>1598</v>
      </c>
      <c r="G20" s="8">
        <f t="shared" si="1"/>
        <v>1253</v>
      </c>
      <c r="H20" s="8">
        <f t="shared" si="1"/>
        <v>955</v>
      </c>
      <c r="I20" s="8">
        <f t="shared" si="1"/>
        <v>599</v>
      </c>
      <c r="J20" s="8">
        <f t="shared" si="1"/>
        <v>382</v>
      </c>
      <c r="K20" s="8">
        <f t="shared" si="1"/>
        <v>162</v>
      </c>
      <c r="L20" s="8">
        <f t="shared" si="1"/>
        <v>4761</v>
      </c>
      <c r="M20" s="7">
        <f>SUM(M7:M19)</f>
        <v>20738</v>
      </c>
    </row>
    <row r="21" spans="1:13" ht="15.75" thickBot="1">
      <c r="A21" s="27" t="s">
        <v>28</v>
      </c>
      <c r="B21" s="9">
        <f>B20/M20</f>
        <v>0.17812710965377568</v>
      </c>
      <c r="C21" s="9">
        <f>C20/M20</f>
        <v>0.14485485582023339</v>
      </c>
      <c r="D21" s="9">
        <f>D20/M20</f>
        <v>0.11606712315555984</v>
      </c>
      <c r="E21" s="9">
        <f>E20/M20</f>
        <v>9.2728324814350463E-2</v>
      </c>
      <c r="F21" s="9">
        <f>F20/M20</f>
        <v>7.7056611052174748E-2</v>
      </c>
      <c r="G21" s="9">
        <f>G20/M20</f>
        <v>6.0420484135403608E-2</v>
      </c>
      <c r="H21" s="9">
        <f>H20/M20</f>
        <v>4.6050728131931722E-2</v>
      </c>
      <c r="I21" s="9">
        <f>I20/M20</f>
        <v>2.8884173980133088E-2</v>
      </c>
      <c r="J21" s="9">
        <f>J20/M20</f>
        <v>1.8420291252772687E-2</v>
      </c>
      <c r="K21" s="9">
        <f>K20/M20</f>
        <v>7.8117465522229727E-3</v>
      </c>
      <c r="L21" s="9">
        <f>L20/M20</f>
        <v>0.22957855145144179</v>
      </c>
      <c r="M21" s="10">
        <f t="shared" ref="M21" si="2">SUM(B21:L21)</f>
        <v>0.99999999999999989</v>
      </c>
    </row>
    <row r="22" spans="1:13" ht="15.75" thickTop="1">
      <c r="A22" s="3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1" t="s">
        <v>30</v>
      </c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Normal="100" workbookViewId="0"/>
  </sheetViews>
  <sheetFormatPr defaultRowHeight="15"/>
  <cols>
    <col min="1" max="1" width="24.85546875" customWidth="1"/>
    <col min="2" max="2" width="8.140625" customWidth="1"/>
    <col min="3" max="11" width="7.5703125" customWidth="1"/>
    <col min="12" max="12" width="9.42578125" customWidth="1"/>
    <col min="13" max="13" width="7.42578125" customWidth="1"/>
  </cols>
  <sheetData>
    <row r="1" spans="1:13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Top="1">
      <c r="A5" s="2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/>
      <c r="M5" s="11"/>
    </row>
    <row r="6" spans="1:13">
      <c r="A6" s="28"/>
      <c r="B6" s="29" t="s">
        <v>11</v>
      </c>
      <c r="C6" s="29" t="s">
        <v>11</v>
      </c>
      <c r="D6" s="29" t="s">
        <v>11</v>
      </c>
      <c r="E6" s="29" t="s">
        <v>11</v>
      </c>
      <c r="F6" s="29" t="s">
        <v>11</v>
      </c>
      <c r="G6" s="29" t="s">
        <v>11</v>
      </c>
      <c r="H6" s="29" t="s">
        <v>11</v>
      </c>
      <c r="I6" s="29" t="s">
        <v>11</v>
      </c>
      <c r="J6" s="29" t="s">
        <v>11</v>
      </c>
      <c r="K6" s="29" t="s">
        <v>11</v>
      </c>
      <c r="L6" s="29" t="s">
        <v>12</v>
      </c>
      <c r="M6" s="12" t="s">
        <v>13</v>
      </c>
    </row>
    <row r="7" spans="1:13">
      <c r="A7" s="30" t="s">
        <v>32</v>
      </c>
      <c r="B7" s="13">
        <v>14</v>
      </c>
      <c r="C7" s="13">
        <v>17</v>
      </c>
      <c r="D7" s="13">
        <v>2</v>
      </c>
      <c r="E7" s="13">
        <v>12</v>
      </c>
      <c r="F7" s="13">
        <v>15</v>
      </c>
      <c r="G7" s="13">
        <v>8</v>
      </c>
      <c r="H7" s="13">
        <v>6</v>
      </c>
      <c r="I7" s="13">
        <v>1</v>
      </c>
      <c r="J7" s="13">
        <v>3</v>
      </c>
      <c r="K7" s="13">
        <v>0</v>
      </c>
      <c r="L7" s="13">
        <v>132</v>
      </c>
      <c r="M7" s="14">
        <v>210</v>
      </c>
    </row>
    <row r="8" spans="1:13" ht="23.25">
      <c r="A8" s="30" t="s">
        <v>33</v>
      </c>
      <c r="B8" s="13">
        <v>35</v>
      </c>
      <c r="C8" s="13">
        <v>40</v>
      </c>
      <c r="D8" s="13">
        <v>50</v>
      </c>
      <c r="E8" s="13">
        <v>48</v>
      </c>
      <c r="F8" s="13">
        <v>31</v>
      </c>
      <c r="G8" s="13">
        <v>32</v>
      </c>
      <c r="H8" s="13">
        <v>11</v>
      </c>
      <c r="I8" s="13">
        <v>10</v>
      </c>
      <c r="J8" s="13">
        <v>4</v>
      </c>
      <c r="K8" s="13">
        <v>1</v>
      </c>
      <c r="L8" s="13">
        <v>40</v>
      </c>
      <c r="M8" s="14">
        <v>302</v>
      </c>
    </row>
    <row r="9" spans="1:13">
      <c r="A9" s="30" t="s">
        <v>34</v>
      </c>
      <c r="B9" s="13">
        <v>55</v>
      </c>
      <c r="C9" s="13">
        <v>46</v>
      </c>
      <c r="D9" s="13">
        <v>36</v>
      </c>
      <c r="E9" s="13">
        <v>27</v>
      </c>
      <c r="F9" s="13">
        <v>20</v>
      </c>
      <c r="G9" s="13">
        <v>3</v>
      </c>
      <c r="H9" s="13">
        <v>3</v>
      </c>
      <c r="I9" s="13">
        <v>4</v>
      </c>
      <c r="J9" s="13">
        <v>0</v>
      </c>
      <c r="K9" s="13">
        <v>0</v>
      </c>
      <c r="L9" s="13">
        <v>52</v>
      </c>
      <c r="M9" s="14">
        <v>246</v>
      </c>
    </row>
    <row r="10" spans="1:13">
      <c r="A10" s="30" t="s">
        <v>35</v>
      </c>
      <c r="B10" s="13">
        <v>22</v>
      </c>
      <c r="C10" s="13">
        <v>18</v>
      </c>
      <c r="D10" s="13">
        <v>17</v>
      </c>
      <c r="E10" s="13">
        <v>19</v>
      </c>
      <c r="F10" s="13">
        <v>9</v>
      </c>
      <c r="G10" s="13">
        <v>11</v>
      </c>
      <c r="H10" s="13">
        <v>5</v>
      </c>
      <c r="I10" s="13">
        <v>4</v>
      </c>
      <c r="J10" s="13">
        <v>2</v>
      </c>
      <c r="K10" s="13">
        <v>1</v>
      </c>
      <c r="L10" s="13">
        <v>996</v>
      </c>
      <c r="M10" s="14">
        <v>1104</v>
      </c>
    </row>
    <row r="11" spans="1:13">
      <c r="A11" s="30" t="s">
        <v>36</v>
      </c>
      <c r="B11" s="13">
        <v>12</v>
      </c>
      <c r="C11" s="13">
        <v>22</v>
      </c>
      <c r="D11" s="13">
        <v>13</v>
      </c>
      <c r="E11" s="13">
        <v>11</v>
      </c>
      <c r="F11" s="13">
        <v>5</v>
      </c>
      <c r="G11" s="13">
        <v>3</v>
      </c>
      <c r="H11" s="13">
        <v>15</v>
      </c>
      <c r="I11" s="13">
        <v>1</v>
      </c>
      <c r="J11" s="13">
        <v>1</v>
      </c>
      <c r="K11" s="13">
        <v>0</v>
      </c>
      <c r="L11" s="13">
        <v>44</v>
      </c>
      <c r="M11" s="14">
        <v>127</v>
      </c>
    </row>
    <row r="12" spans="1:13">
      <c r="A12" s="30" t="s">
        <v>37</v>
      </c>
      <c r="B12" s="13">
        <v>20</v>
      </c>
      <c r="C12" s="13">
        <v>22</v>
      </c>
      <c r="D12" s="13">
        <v>30</v>
      </c>
      <c r="E12" s="13">
        <v>30</v>
      </c>
      <c r="F12" s="13">
        <v>27</v>
      </c>
      <c r="G12" s="13">
        <v>17</v>
      </c>
      <c r="H12" s="13">
        <v>19</v>
      </c>
      <c r="I12" s="13">
        <v>16</v>
      </c>
      <c r="J12" s="13">
        <v>8</v>
      </c>
      <c r="K12" s="13">
        <v>7</v>
      </c>
      <c r="L12" s="13">
        <v>21</v>
      </c>
      <c r="M12" s="14">
        <v>217</v>
      </c>
    </row>
    <row r="13" spans="1:13">
      <c r="A13" s="30" t="s">
        <v>38</v>
      </c>
      <c r="B13" s="13">
        <v>91</v>
      </c>
      <c r="C13" s="13">
        <v>67</v>
      </c>
      <c r="D13" s="13">
        <v>40</v>
      </c>
      <c r="E13" s="13">
        <v>32</v>
      </c>
      <c r="F13" s="13">
        <v>14</v>
      </c>
      <c r="G13" s="13">
        <v>10</v>
      </c>
      <c r="H13" s="13">
        <v>7</v>
      </c>
      <c r="I13" s="13">
        <v>7</v>
      </c>
      <c r="J13" s="13">
        <v>3</v>
      </c>
      <c r="K13" s="13">
        <v>1</v>
      </c>
      <c r="L13" s="13">
        <v>355</v>
      </c>
      <c r="M13" s="14">
        <v>627</v>
      </c>
    </row>
    <row r="14" spans="1:13">
      <c r="A14" s="30" t="s">
        <v>39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384</v>
      </c>
      <c r="M14" s="14">
        <v>384</v>
      </c>
    </row>
    <row r="15" spans="1:13">
      <c r="A15" s="30" t="s">
        <v>40</v>
      </c>
      <c r="B15" s="13">
        <v>12</v>
      </c>
      <c r="C15" s="13">
        <v>12</v>
      </c>
      <c r="D15" s="13">
        <v>14</v>
      </c>
      <c r="E15" s="13">
        <v>7</v>
      </c>
      <c r="F15" s="13">
        <v>6</v>
      </c>
      <c r="G15" s="13">
        <v>7</v>
      </c>
      <c r="H15" s="13">
        <v>3</v>
      </c>
      <c r="I15" s="13">
        <v>5</v>
      </c>
      <c r="J15" s="13">
        <v>2</v>
      </c>
      <c r="K15" s="13">
        <v>2</v>
      </c>
      <c r="L15" s="13">
        <v>66</v>
      </c>
      <c r="M15" s="14">
        <v>136</v>
      </c>
    </row>
    <row r="16" spans="1:13">
      <c r="A16" s="30" t="s">
        <v>41</v>
      </c>
      <c r="B16" s="13">
        <v>27</v>
      </c>
      <c r="C16" s="13">
        <v>22</v>
      </c>
      <c r="D16" s="13">
        <v>25</v>
      </c>
      <c r="E16" s="13">
        <v>15</v>
      </c>
      <c r="F16" s="13">
        <v>14</v>
      </c>
      <c r="G16" s="13">
        <v>10</v>
      </c>
      <c r="H16" s="13">
        <v>10</v>
      </c>
      <c r="I16" s="13">
        <v>21</v>
      </c>
      <c r="J16" s="13">
        <v>7</v>
      </c>
      <c r="K16" s="13">
        <v>5</v>
      </c>
      <c r="L16" s="13">
        <v>36</v>
      </c>
      <c r="M16" s="14">
        <f>SUM(B16:L16)</f>
        <v>192</v>
      </c>
    </row>
    <row r="17" spans="1:13">
      <c r="A17" s="30" t="s">
        <v>42</v>
      </c>
      <c r="B17" s="13">
        <v>87</v>
      </c>
      <c r="C17" s="13">
        <v>95</v>
      </c>
      <c r="D17" s="13">
        <v>134</v>
      </c>
      <c r="E17" s="13">
        <v>121</v>
      </c>
      <c r="F17" s="13">
        <v>125</v>
      </c>
      <c r="G17" s="13">
        <v>114</v>
      </c>
      <c r="H17" s="13">
        <v>99</v>
      </c>
      <c r="I17" s="13">
        <v>71</v>
      </c>
      <c r="J17" s="13">
        <v>35</v>
      </c>
      <c r="K17" s="13">
        <v>15</v>
      </c>
      <c r="L17" s="13">
        <v>455</v>
      </c>
      <c r="M17" s="14">
        <v>1351</v>
      </c>
    </row>
    <row r="18" spans="1:13">
      <c r="A18" s="30" t="s">
        <v>43</v>
      </c>
      <c r="B18" s="13">
        <v>62</v>
      </c>
      <c r="C18" s="13">
        <v>48</v>
      </c>
      <c r="D18" s="13">
        <v>38</v>
      </c>
      <c r="E18" s="13">
        <v>39</v>
      </c>
      <c r="F18" s="13">
        <v>21</v>
      </c>
      <c r="G18" s="13">
        <v>12</v>
      </c>
      <c r="H18" s="13">
        <v>11</v>
      </c>
      <c r="I18" s="13">
        <v>7</v>
      </c>
      <c r="J18" s="13">
        <v>5</v>
      </c>
      <c r="K18" s="13">
        <v>0</v>
      </c>
      <c r="L18" s="13">
        <v>125</v>
      </c>
      <c r="M18" s="14">
        <v>368</v>
      </c>
    </row>
    <row r="19" spans="1:13" ht="23.25">
      <c r="A19" s="30" t="s">
        <v>44</v>
      </c>
      <c r="B19" s="13">
        <v>7</v>
      </c>
      <c r="C19" s="13">
        <v>12</v>
      </c>
      <c r="D19" s="13">
        <v>14</v>
      </c>
      <c r="E19" s="13">
        <v>14</v>
      </c>
      <c r="F19" s="13">
        <v>25</v>
      </c>
      <c r="G19" s="13">
        <v>15</v>
      </c>
      <c r="H19" s="13">
        <v>28</v>
      </c>
      <c r="I19" s="13">
        <v>20</v>
      </c>
      <c r="J19" s="13">
        <v>16</v>
      </c>
      <c r="K19" s="13">
        <v>11</v>
      </c>
      <c r="L19" s="13">
        <v>80</v>
      </c>
      <c r="M19" s="14">
        <v>242</v>
      </c>
    </row>
    <row r="20" spans="1:13">
      <c r="A20" s="30" t="s">
        <v>45</v>
      </c>
      <c r="B20" s="13">
        <v>12</v>
      </c>
      <c r="C20" s="13">
        <v>30</v>
      </c>
      <c r="D20" s="13">
        <v>44</v>
      </c>
      <c r="E20" s="13">
        <v>42</v>
      </c>
      <c r="F20" s="13">
        <v>39</v>
      </c>
      <c r="G20" s="13">
        <v>43</v>
      </c>
      <c r="H20" s="13">
        <v>33</v>
      </c>
      <c r="I20" s="13">
        <v>26</v>
      </c>
      <c r="J20" s="13">
        <v>24</v>
      </c>
      <c r="K20" s="13">
        <v>17</v>
      </c>
      <c r="L20" s="13">
        <v>68</v>
      </c>
      <c r="M20" s="14">
        <v>378</v>
      </c>
    </row>
    <row r="21" spans="1:13">
      <c r="A21" s="30" t="s">
        <v>46</v>
      </c>
      <c r="B21" s="13">
        <v>11</v>
      </c>
      <c r="C21" s="13">
        <v>13</v>
      </c>
      <c r="D21" s="13">
        <v>10</v>
      </c>
      <c r="E21" s="13">
        <v>8</v>
      </c>
      <c r="F21" s="13">
        <v>11</v>
      </c>
      <c r="G21" s="13">
        <v>8</v>
      </c>
      <c r="H21" s="13">
        <v>7</v>
      </c>
      <c r="I21" s="13">
        <v>2</v>
      </c>
      <c r="J21" s="13">
        <v>7</v>
      </c>
      <c r="K21" s="13">
        <v>1</v>
      </c>
      <c r="L21" s="13">
        <v>134</v>
      </c>
      <c r="M21" s="14">
        <v>212</v>
      </c>
    </row>
    <row r="22" spans="1:13">
      <c r="A22" s="30" t="s">
        <v>47</v>
      </c>
      <c r="B22" s="13">
        <v>63</v>
      </c>
      <c r="C22" s="13">
        <v>54</v>
      </c>
      <c r="D22" s="13">
        <v>52</v>
      </c>
      <c r="E22" s="13">
        <v>34</v>
      </c>
      <c r="F22" s="13">
        <v>16</v>
      </c>
      <c r="G22" s="13">
        <v>18</v>
      </c>
      <c r="H22" s="13">
        <v>10</v>
      </c>
      <c r="I22" s="13">
        <v>7</v>
      </c>
      <c r="J22" s="13">
        <v>2</v>
      </c>
      <c r="K22" s="13">
        <v>0</v>
      </c>
      <c r="L22" s="13">
        <v>191</v>
      </c>
      <c r="M22" s="14">
        <v>447</v>
      </c>
    </row>
    <row r="23" spans="1:13">
      <c r="A23" s="30" t="s">
        <v>48</v>
      </c>
      <c r="B23" s="13">
        <v>306</v>
      </c>
      <c r="C23" s="13">
        <v>178</v>
      </c>
      <c r="D23" s="13">
        <v>103</v>
      </c>
      <c r="E23" s="13">
        <v>81</v>
      </c>
      <c r="F23" s="13">
        <v>48</v>
      </c>
      <c r="G23" s="13">
        <v>35</v>
      </c>
      <c r="H23" s="13">
        <v>23</v>
      </c>
      <c r="I23" s="13">
        <v>16</v>
      </c>
      <c r="J23" s="13">
        <v>4</v>
      </c>
      <c r="K23" s="13">
        <v>1</v>
      </c>
      <c r="L23" s="13">
        <v>876</v>
      </c>
      <c r="M23" s="14">
        <v>1671</v>
      </c>
    </row>
    <row r="24" spans="1:13" ht="23.25">
      <c r="A24" s="30" t="s">
        <v>49</v>
      </c>
      <c r="B24" s="13">
        <v>98</v>
      </c>
      <c r="C24" s="13">
        <v>71</v>
      </c>
      <c r="D24" s="13">
        <v>61</v>
      </c>
      <c r="E24" s="13">
        <v>63</v>
      </c>
      <c r="F24" s="13">
        <v>57</v>
      </c>
      <c r="G24" s="13">
        <v>33</v>
      </c>
      <c r="H24" s="13">
        <v>25</v>
      </c>
      <c r="I24" s="13">
        <v>18</v>
      </c>
      <c r="J24" s="13">
        <v>22</v>
      </c>
      <c r="K24" s="13">
        <v>2</v>
      </c>
      <c r="L24" s="13">
        <v>110</v>
      </c>
      <c r="M24" s="14">
        <v>560</v>
      </c>
    </row>
    <row r="25" spans="1:13">
      <c r="A25" s="30" t="s">
        <v>50</v>
      </c>
      <c r="B25" s="13">
        <v>73</v>
      </c>
      <c r="C25" s="13">
        <v>13</v>
      </c>
      <c r="D25" s="13">
        <v>10</v>
      </c>
      <c r="E25" s="13">
        <v>12</v>
      </c>
      <c r="F25" s="13">
        <v>3</v>
      </c>
      <c r="G25" s="13">
        <v>10</v>
      </c>
      <c r="H25" s="13">
        <v>5</v>
      </c>
      <c r="I25" s="13">
        <v>7</v>
      </c>
      <c r="J25" s="13">
        <v>2</v>
      </c>
      <c r="K25" s="13">
        <v>0</v>
      </c>
      <c r="L25" s="13">
        <v>5</v>
      </c>
      <c r="M25" s="14">
        <v>140</v>
      </c>
    </row>
    <row r="26" spans="1:13" ht="23.25">
      <c r="A26" s="30" t="s">
        <v>51</v>
      </c>
      <c r="B26" s="13">
        <v>843</v>
      </c>
      <c r="C26" s="13">
        <v>35</v>
      </c>
      <c r="D26" s="13">
        <v>2</v>
      </c>
      <c r="E26" s="13">
        <v>2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755</v>
      </c>
      <c r="M26" s="14">
        <v>1637</v>
      </c>
    </row>
    <row r="27" spans="1:13">
      <c r="A27" s="30" t="s">
        <v>52</v>
      </c>
      <c r="B27" s="13">
        <v>49</v>
      </c>
      <c r="C27" s="13">
        <v>51</v>
      </c>
      <c r="D27" s="13">
        <v>46</v>
      </c>
      <c r="E27" s="13">
        <v>49</v>
      </c>
      <c r="F27" s="13">
        <v>29</v>
      </c>
      <c r="G27" s="13">
        <v>19</v>
      </c>
      <c r="H27" s="13">
        <v>18</v>
      </c>
      <c r="I27" s="13">
        <v>16</v>
      </c>
      <c r="J27" s="13">
        <v>11</v>
      </c>
      <c r="K27" s="13">
        <v>1</v>
      </c>
      <c r="L27" s="13">
        <v>126</v>
      </c>
      <c r="M27" s="14">
        <v>415</v>
      </c>
    </row>
    <row r="28" spans="1:13">
      <c r="A28" s="30" t="s">
        <v>53</v>
      </c>
      <c r="B28" s="13">
        <v>38</v>
      </c>
      <c r="C28" s="13">
        <v>22</v>
      </c>
      <c r="D28" s="13">
        <v>21</v>
      </c>
      <c r="E28" s="13">
        <v>19</v>
      </c>
      <c r="F28" s="13">
        <v>22</v>
      </c>
      <c r="G28" s="13">
        <v>11</v>
      </c>
      <c r="H28" s="13">
        <v>17</v>
      </c>
      <c r="I28" s="13">
        <v>10</v>
      </c>
      <c r="J28" s="13">
        <v>2</v>
      </c>
      <c r="K28" s="13">
        <v>1</v>
      </c>
      <c r="L28" s="13">
        <v>97</v>
      </c>
      <c r="M28" s="14">
        <v>260</v>
      </c>
    </row>
    <row r="29" spans="1:13">
      <c r="A29" s="30" t="s">
        <v>54</v>
      </c>
      <c r="B29" s="13">
        <v>62</v>
      </c>
      <c r="C29" s="13">
        <v>64</v>
      </c>
      <c r="D29" s="13">
        <v>51</v>
      </c>
      <c r="E29" s="13">
        <v>29</v>
      </c>
      <c r="F29" s="13">
        <v>20</v>
      </c>
      <c r="G29" s="13">
        <v>16</v>
      </c>
      <c r="H29" s="13">
        <v>7</v>
      </c>
      <c r="I29" s="13">
        <v>3</v>
      </c>
      <c r="J29" s="13">
        <v>1</v>
      </c>
      <c r="K29" s="13">
        <v>0</v>
      </c>
      <c r="L29" s="13">
        <v>52</v>
      </c>
      <c r="M29" s="14">
        <v>305</v>
      </c>
    </row>
    <row r="30" spans="1:13">
      <c r="A30" s="30" t="s">
        <v>55</v>
      </c>
      <c r="B30" s="13">
        <v>19</v>
      </c>
      <c r="C30" s="13">
        <v>26</v>
      </c>
      <c r="D30" s="13">
        <v>26</v>
      </c>
      <c r="E30" s="13">
        <v>25</v>
      </c>
      <c r="F30" s="13">
        <v>17</v>
      </c>
      <c r="G30" s="13">
        <v>14</v>
      </c>
      <c r="H30" s="13">
        <v>16</v>
      </c>
      <c r="I30" s="13">
        <v>9</v>
      </c>
      <c r="J30" s="13">
        <v>4</v>
      </c>
      <c r="K30" s="13">
        <v>1</v>
      </c>
      <c r="L30" s="13">
        <v>44</v>
      </c>
      <c r="M30" s="14">
        <v>201</v>
      </c>
    </row>
    <row r="31" spans="1:13">
      <c r="A31" s="26" t="s">
        <v>58</v>
      </c>
      <c r="B31" s="8">
        <f>SUM(B7:B30)</f>
        <v>2018</v>
      </c>
      <c r="C31" s="8">
        <f t="shared" ref="C31:M31" si="0">SUM(C7:C30)</f>
        <v>978</v>
      </c>
      <c r="D31" s="8">
        <f t="shared" si="0"/>
        <v>839</v>
      </c>
      <c r="E31" s="8">
        <f t="shared" si="0"/>
        <v>739</v>
      </c>
      <c r="F31" s="8">
        <f t="shared" si="0"/>
        <v>574</v>
      </c>
      <c r="G31" s="8">
        <f t="shared" si="0"/>
        <v>449</v>
      </c>
      <c r="H31" s="8">
        <f t="shared" si="0"/>
        <v>378</v>
      </c>
      <c r="I31" s="8">
        <f t="shared" si="0"/>
        <v>281</v>
      </c>
      <c r="J31" s="8">
        <f t="shared" si="0"/>
        <v>165</v>
      </c>
      <c r="K31" s="8">
        <f t="shared" si="0"/>
        <v>67</v>
      </c>
      <c r="L31" s="8">
        <f t="shared" si="0"/>
        <v>5244</v>
      </c>
      <c r="M31" s="7">
        <f t="shared" si="0"/>
        <v>11732</v>
      </c>
    </row>
    <row r="32" spans="1:13">
      <c r="A32" s="24" t="s">
        <v>28</v>
      </c>
      <c r="B32" s="9">
        <f>B31/$M31</f>
        <v>0.17200818274803956</v>
      </c>
      <c r="C32" s="9">
        <f t="shared" ref="C32:M32" si="1">C31/$M31</f>
        <v>8.3361745652915098E-2</v>
      </c>
      <c r="D32" s="9">
        <f t="shared" si="1"/>
        <v>7.1513808387316746E-2</v>
      </c>
      <c r="E32" s="9">
        <f t="shared" si="1"/>
        <v>6.2990112512785537E-2</v>
      </c>
      <c r="F32" s="9">
        <f t="shared" si="1"/>
        <v>4.8926014319809072E-2</v>
      </c>
      <c r="G32" s="9">
        <f t="shared" si="1"/>
        <v>3.8271394476645071E-2</v>
      </c>
      <c r="H32" s="9">
        <f t="shared" si="1"/>
        <v>3.2219570405727926E-2</v>
      </c>
      <c r="I32" s="9">
        <f t="shared" si="1"/>
        <v>2.3951585407432661E-2</v>
      </c>
      <c r="J32" s="9">
        <f t="shared" si="1"/>
        <v>1.4064098192976474E-2</v>
      </c>
      <c r="K32" s="9">
        <f t="shared" si="1"/>
        <v>5.710876235935902E-3</v>
      </c>
      <c r="L32" s="9">
        <f t="shared" si="1"/>
        <v>0.44698261166041597</v>
      </c>
      <c r="M32" s="15">
        <f t="shared" si="1"/>
        <v>1</v>
      </c>
    </row>
    <row r="33" spans="1:13">
      <c r="A33" s="2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1:13">
      <c r="A34" s="31" t="s">
        <v>56</v>
      </c>
      <c r="B34" s="18">
        <f>SUM(table004_1213!B20+B31)</f>
        <v>5712</v>
      </c>
      <c r="C34" s="18">
        <f>SUM(table004_1213!C20+C31)</f>
        <v>3982</v>
      </c>
      <c r="D34" s="18">
        <f>SUM(table004_1213!D20+D31)</f>
        <v>3246</v>
      </c>
      <c r="E34" s="18">
        <f>SUM(table004_1213!E20+E31)</f>
        <v>2662</v>
      </c>
      <c r="F34" s="18">
        <f>SUM(table004_1213!F20+F31)</f>
        <v>2172</v>
      </c>
      <c r="G34" s="18">
        <f>SUM(table004_1213!G20+G31)</f>
        <v>1702</v>
      </c>
      <c r="H34" s="18">
        <f>SUM(table004_1213!H20+H31)</f>
        <v>1333</v>
      </c>
      <c r="I34" s="18">
        <f>SUM(table004_1213!I20+I31)</f>
        <v>880</v>
      </c>
      <c r="J34" s="18">
        <f>SUM(table004_1213!J20+J31)</f>
        <v>547</v>
      </c>
      <c r="K34" s="18">
        <f>SUM(table004_1213!K20+K31)</f>
        <v>229</v>
      </c>
      <c r="L34" s="18">
        <f>SUM(table004_1213!L20+L31)</f>
        <v>10005</v>
      </c>
      <c r="M34" s="19">
        <f>SUM(table004_1213!M20+M31)</f>
        <v>32470</v>
      </c>
    </row>
    <row r="35" spans="1:13" ht="15.75" thickBot="1">
      <c r="A35" s="32" t="s">
        <v>64</v>
      </c>
      <c r="B35" s="20">
        <f>B34/M34</f>
        <v>0.17591623036649215</v>
      </c>
      <c r="C35" s="20">
        <f>C34/M34</f>
        <v>0.12263627964274715</v>
      </c>
      <c r="D35" s="20">
        <f>D34/M34</f>
        <v>9.9969202340622107E-2</v>
      </c>
      <c r="E35" s="20">
        <f>E34/M34</f>
        <v>8.1983369263935943E-2</v>
      </c>
      <c r="F35" s="20">
        <f>F34/M34</f>
        <v>6.6892516168771177E-2</v>
      </c>
      <c r="G35" s="20">
        <f>G34/M34</f>
        <v>5.2417616261164153E-2</v>
      </c>
      <c r="H35" s="20">
        <f>H34/M34</f>
        <v>4.1053279950723748E-2</v>
      </c>
      <c r="I35" s="20">
        <f>I34/M34</f>
        <v>2.7101940252540806E-2</v>
      </c>
      <c r="J35" s="20">
        <f>J34/M34</f>
        <v>1.6846319679704343E-2</v>
      </c>
      <c r="K35" s="20">
        <f>K34/M34</f>
        <v>7.0526639975361871E-3</v>
      </c>
      <c r="L35" s="20">
        <f>L34/M34</f>
        <v>0.30813058207576222</v>
      </c>
      <c r="M35" s="21">
        <f>SUM(B35:L35)</f>
        <v>1</v>
      </c>
    </row>
    <row r="36" spans="1:13" ht="15.75" thickTop="1">
      <c r="A36" s="22" t="s">
        <v>29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>
      <c r="A37" s="1" t="s">
        <v>57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table004_1213</vt:lpstr>
      <vt:lpstr>table005_1213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2015-01-27T21:07:57Z</dcterms:created>
  <dcterms:modified xsi:type="dcterms:W3CDTF">2015-03-17T17:51:26Z</dcterms:modified>
</cp:coreProperties>
</file>