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80" yWindow="2160" windowWidth="12795" windowHeight="8640"/>
  </bookViews>
  <sheets>
    <sheet name="Table 31&amp;32- FT &amp; PT Enrollment" sheetId="1" r:id="rId1"/>
    <sheet name="Table 29 - HCT and FTE (old)" sheetId="2" state="hidden" r:id="rId2"/>
    <sheet name="Table 29 - HCT and FTE Diff" sheetId="3" state="hidden" r:id="rId3"/>
  </sheets>
  <definedNames>
    <definedName name="_xlnm.Print_Area" localSheetId="1">'Table 29 - HCT and FTE (old)'!$A$1:$I$87</definedName>
    <definedName name="_xlnm.Print_Area" localSheetId="2">'Table 29 - HCT and FTE Diff'!$A$1:$I$87</definedName>
    <definedName name="_xlnm.Print_Area" localSheetId="0">'Table 31&amp;32- FT &amp; PT Enrollment'!$A$1:$I$85</definedName>
  </definedNames>
  <calcPr calcId="125725"/>
</workbook>
</file>

<file path=xl/calcChain.xml><?xml version="1.0" encoding="utf-8"?>
<calcChain xmlns="http://schemas.openxmlformats.org/spreadsheetml/2006/main">
  <c r="I84" i="1"/>
  <c r="H84"/>
  <c r="G84"/>
  <c r="F84"/>
  <c r="E84"/>
  <c r="D84"/>
  <c r="C84"/>
  <c r="I41"/>
  <c r="H41"/>
  <c r="G41"/>
  <c r="F41"/>
  <c r="E41"/>
  <c r="D41"/>
  <c r="C41"/>
  <c r="B41"/>
  <c r="B84" s="1"/>
  <c r="I82"/>
  <c r="H82"/>
  <c r="G82"/>
  <c r="F82"/>
  <c r="E82"/>
  <c r="D82"/>
  <c r="C82"/>
  <c r="B82"/>
  <c r="I22"/>
  <c r="H22"/>
  <c r="G22"/>
  <c r="F22"/>
  <c r="E22"/>
  <c r="D22"/>
  <c r="C22"/>
  <c r="B22"/>
  <c r="I39"/>
  <c r="H39"/>
  <c r="G39"/>
  <c r="F39"/>
  <c r="E39"/>
  <c r="D39"/>
  <c r="C39"/>
  <c r="B39"/>
  <c r="I76"/>
  <c r="H76"/>
  <c r="G76"/>
  <c r="F76"/>
  <c r="E76"/>
  <c r="D76"/>
  <c r="C76"/>
  <c r="B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D64" i="3"/>
  <c r="E64"/>
  <c r="G64"/>
  <c r="C65"/>
  <c r="D65"/>
  <c r="E65"/>
  <c r="G65"/>
  <c r="B66"/>
  <c r="C66"/>
  <c r="D66"/>
  <c r="E66"/>
  <c r="F66"/>
  <c r="G66"/>
  <c r="C67"/>
  <c r="D67"/>
  <c r="G67"/>
  <c r="C68"/>
  <c r="E68"/>
  <c r="F68"/>
  <c r="G68"/>
  <c r="D69"/>
  <c r="E69"/>
  <c r="G69"/>
  <c r="B70"/>
  <c r="C70"/>
  <c r="D70"/>
  <c r="E70"/>
  <c r="F70"/>
  <c r="G70"/>
  <c r="C71"/>
  <c r="D71"/>
  <c r="G71"/>
  <c r="C72"/>
  <c r="E72"/>
  <c r="F72"/>
  <c r="G72"/>
  <c r="D73"/>
  <c r="E73"/>
  <c r="G73"/>
  <c r="B74"/>
  <c r="C74"/>
  <c r="E74"/>
  <c r="F74"/>
  <c r="G74"/>
  <c r="C75"/>
  <c r="D75"/>
  <c r="G75"/>
  <c r="B76"/>
  <c r="C76"/>
  <c r="E76"/>
  <c r="F76"/>
  <c r="G76"/>
  <c r="D77"/>
  <c r="E77"/>
  <c r="G77"/>
  <c r="B78"/>
  <c r="C78"/>
  <c r="E78"/>
  <c r="F78"/>
  <c r="G78"/>
  <c r="C79"/>
  <c r="D79"/>
  <c r="G79"/>
  <c r="B80"/>
  <c r="C80"/>
  <c r="D80"/>
  <c r="E80"/>
  <c r="F80"/>
  <c r="G80"/>
  <c r="D81"/>
  <c r="E81"/>
  <c r="F81"/>
  <c r="G81"/>
  <c r="B82"/>
  <c r="C82"/>
  <c r="E82"/>
  <c r="F82"/>
  <c r="G82"/>
  <c r="B83"/>
  <c r="C83"/>
  <c r="D83"/>
  <c r="E83"/>
  <c r="F83"/>
  <c r="G83"/>
  <c r="C84"/>
  <c r="D84"/>
  <c r="E84"/>
  <c r="G84"/>
  <c r="B85"/>
  <c r="C85"/>
  <c r="E85"/>
  <c r="F85"/>
  <c r="G85"/>
  <c r="B71"/>
  <c r="D72"/>
  <c r="D76"/>
  <c r="B81"/>
  <c r="B93"/>
  <c r="D93"/>
  <c r="E93"/>
  <c r="F93"/>
  <c r="G92"/>
  <c r="F92"/>
  <c r="E92"/>
  <c r="D92"/>
  <c r="C92"/>
  <c r="B92"/>
  <c r="B65"/>
  <c r="F65"/>
  <c r="B67"/>
  <c r="F67"/>
  <c r="B69"/>
  <c r="F69"/>
  <c r="F71"/>
  <c r="B73"/>
  <c r="F73"/>
  <c r="D74"/>
  <c r="B75"/>
  <c r="F75"/>
  <c r="B77"/>
  <c r="F77"/>
  <c r="D78"/>
  <c r="B79"/>
  <c r="F79"/>
  <c r="D82"/>
  <c r="B84"/>
  <c r="F84"/>
  <c r="D85"/>
  <c r="F64"/>
  <c r="G93"/>
  <c r="C93"/>
  <c r="D68"/>
  <c r="B86"/>
  <c r="C86"/>
  <c r="D86"/>
  <c r="E86"/>
  <c r="F86"/>
  <c r="G86"/>
  <c r="B87"/>
  <c r="C87"/>
  <c r="D87"/>
  <c r="E87"/>
  <c r="F87"/>
  <c r="G87"/>
  <c r="H83" l="1"/>
  <c r="C77"/>
  <c r="E71"/>
  <c r="C69"/>
  <c r="E67"/>
  <c r="E79"/>
  <c r="E75"/>
  <c r="C73"/>
  <c r="C81"/>
  <c r="B72"/>
  <c r="B68"/>
  <c r="I83"/>
  <c r="C64"/>
  <c r="B64"/>
  <c r="I93"/>
  <c r="H93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C11"/>
  <c r="D11"/>
  <c r="E11"/>
  <c r="F11"/>
  <c r="G11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C28"/>
  <c r="D28"/>
  <c r="E28"/>
  <c r="F28"/>
  <c r="G28"/>
  <c r="B28"/>
  <c r="B11"/>
  <c r="G94" i="2"/>
  <c r="F94"/>
  <c r="E94"/>
  <c r="D94"/>
  <c r="C94"/>
  <c r="I94" s="1"/>
  <c r="B94"/>
  <c r="I92"/>
  <c r="H92"/>
  <c r="H94" s="1"/>
  <c r="G88"/>
  <c r="G96" s="1"/>
  <c r="F88"/>
  <c r="F96" s="1"/>
  <c r="E88"/>
  <c r="E96" s="1"/>
  <c r="D88"/>
  <c r="D96" s="1"/>
  <c r="C88"/>
  <c r="C96" s="1"/>
  <c r="B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I88" s="1"/>
  <c r="I96" s="1"/>
  <c r="H64"/>
  <c r="H88" s="1"/>
  <c r="H96" s="1"/>
  <c r="G49"/>
  <c r="F49"/>
  <c r="E49"/>
  <c r="D49"/>
  <c r="C49"/>
  <c r="B49"/>
  <c r="I48"/>
  <c r="I48" i="3" s="1"/>
  <c r="H48" i="2"/>
  <c r="H48" i="3" s="1"/>
  <c r="I47" i="2"/>
  <c r="I47" i="3" s="1"/>
  <c r="H47" i="2"/>
  <c r="H47" i="3" s="1"/>
  <c r="I46" i="2"/>
  <c r="H46"/>
  <c r="I45"/>
  <c r="H45"/>
  <c r="H45" i="3" s="1"/>
  <c r="I44" i="2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I49" s="1"/>
  <c r="H28"/>
  <c r="H49" s="1"/>
  <c r="G24"/>
  <c r="G51" s="1"/>
  <c r="F24"/>
  <c r="F51" s="1"/>
  <c r="E24"/>
  <c r="E51" s="1"/>
  <c r="D24"/>
  <c r="D51" s="1"/>
  <c r="C24"/>
  <c r="C51" s="1"/>
  <c r="B24"/>
  <c r="B51" s="1"/>
  <c r="I23"/>
  <c r="I23" i="3" s="1"/>
  <c r="H23" i="2"/>
  <c r="H23" i="3" s="1"/>
  <c r="I22" i="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I24" s="1"/>
  <c r="I51" s="1"/>
  <c r="H11"/>
  <c r="H24" s="1"/>
  <c r="H51" s="1"/>
  <c r="H31" i="3" l="1"/>
  <c r="I66"/>
  <c r="I39"/>
  <c r="H17"/>
  <c r="H21"/>
  <c r="H40"/>
  <c r="H35"/>
  <c r="I29"/>
  <c r="I31"/>
  <c r="I33"/>
  <c r="I35"/>
  <c r="I43"/>
  <c r="I45"/>
  <c r="H66"/>
  <c r="H18"/>
  <c r="I22"/>
  <c r="H14"/>
  <c r="I14"/>
  <c r="H29"/>
  <c r="H33"/>
  <c r="H43"/>
  <c r="H13"/>
  <c r="H15"/>
  <c r="H19"/>
  <c r="H38"/>
  <c r="H46"/>
  <c r="I13"/>
  <c r="I17"/>
  <c r="I19"/>
  <c r="I32"/>
  <c r="I36"/>
  <c r="I38"/>
  <c r="I40"/>
  <c r="I42"/>
  <c r="I46"/>
  <c r="I11"/>
  <c r="F24"/>
  <c r="B24"/>
  <c r="I21"/>
  <c r="H11"/>
  <c r="G24"/>
  <c r="C94"/>
  <c r="I20"/>
  <c r="I28"/>
  <c r="I30"/>
  <c r="I34"/>
  <c r="I37"/>
  <c r="I41"/>
  <c r="I44"/>
  <c r="H12"/>
  <c r="H16"/>
  <c r="H20"/>
  <c r="H22"/>
  <c r="H30"/>
  <c r="H32"/>
  <c r="H34"/>
  <c r="H36"/>
  <c r="H37"/>
  <c r="H39"/>
  <c r="H41"/>
  <c r="H42"/>
  <c r="H44"/>
  <c r="I12"/>
  <c r="I15"/>
  <c r="I16"/>
  <c r="I18"/>
  <c r="C24"/>
  <c r="H28"/>
  <c r="E24"/>
  <c r="D24"/>
  <c r="B96" i="2"/>
  <c r="B98" s="1"/>
  <c r="H98"/>
  <c r="F98"/>
  <c r="I98"/>
  <c r="C98"/>
  <c r="E98"/>
  <c r="G98"/>
  <c r="D98"/>
  <c r="I92" i="3"/>
  <c r="G94"/>
  <c r="F94"/>
  <c r="E94"/>
  <c r="D94"/>
  <c r="B94"/>
  <c r="G88"/>
  <c r="F88"/>
  <c r="E88"/>
  <c r="D88"/>
  <c r="C88"/>
  <c r="I87"/>
  <c r="H87"/>
  <c r="I86"/>
  <c r="H86"/>
  <c r="I85"/>
  <c r="H85"/>
  <c r="I84"/>
  <c r="H84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5"/>
  <c r="H65"/>
  <c r="H64"/>
  <c r="B88" l="1"/>
  <c r="B96" s="1"/>
  <c r="H24"/>
  <c r="I24"/>
  <c r="C96"/>
  <c r="I94"/>
  <c r="E96"/>
  <c r="G96"/>
  <c r="D96"/>
  <c r="F96"/>
  <c r="I88"/>
  <c r="I64"/>
  <c r="H94"/>
  <c r="H92"/>
  <c r="I96" l="1"/>
  <c r="B49"/>
  <c r="B51" s="1"/>
  <c r="B98" s="1"/>
  <c r="H88"/>
  <c r="H96" s="1"/>
  <c r="I49"/>
  <c r="H49"/>
  <c r="G49"/>
  <c r="G51" s="1"/>
  <c r="G98" s="1"/>
  <c r="F49"/>
  <c r="F51" s="1"/>
  <c r="F98" s="1"/>
  <c r="E49"/>
  <c r="E51" s="1"/>
  <c r="E98" s="1"/>
  <c r="D49"/>
  <c r="D51" s="1"/>
  <c r="D98" s="1"/>
  <c r="C49"/>
  <c r="C51" s="1"/>
  <c r="C98" s="1"/>
  <c r="H51" l="1"/>
  <c r="H98" s="1"/>
  <c r="I51"/>
  <c r="I98" s="1"/>
</calcChain>
</file>

<file path=xl/sharedStrings.xml><?xml version="1.0" encoding="utf-8"?>
<sst xmlns="http://schemas.openxmlformats.org/spreadsheetml/2006/main" count="343" uniqueCount="149">
  <si>
    <t xml:space="preserve">TOTAL HEADCOUNT AND FULL-TIME EQUIVALENT (FTE) ENROLLMENT AT PUBLIC INSTITUTIONS, BY STUDENT LEVEL, </t>
  </si>
  <si>
    <t>UNDERGRADUATE</t>
  </si>
  <si>
    <t>FIRST PROFESSIONAL</t>
  </si>
  <si>
    <t>GRADUATE</t>
  </si>
  <si>
    <t>TOTAL</t>
  </si>
  <si>
    <t>HEAD</t>
  </si>
  <si>
    <t>INSTITUTION</t>
  </si>
  <si>
    <t>COUNT</t>
  </si>
  <si>
    <t>FTE</t>
  </si>
  <si>
    <t>PUBLIC BACCALAUREATE AND HIGHER DEGREE-GRANTING INSTITUTIONS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</si>
  <si>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</si>
  <si>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</si>
  <si>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</si>
  <si>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</si>
  <si>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</si>
  <si>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</si>
  <si>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</si>
  <si>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</si>
  <si>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</si>
  <si>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</si>
  <si>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</si>
  <si>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EAST CENTRAL</t>
  </si>
  <si>
    <t>JEFFERSON</t>
  </si>
  <si>
    <t>LINN STATE</t>
  </si>
  <si>
    <t>MINERAL AREA</t>
  </si>
  <si>
    <t>MOBERLY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</si>
  <si>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</si>
  <si>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</si>
  <si>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</si>
  <si>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</si>
  <si>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</si>
  <si>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</si>
  <si>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</si>
  <si>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</si>
  <si>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TABLE 29</t>
  </si>
  <si>
    <t>SOURCE:  Enhanced Missouri Student Achievement Study</t>
  </si>
  <si>
    <t>MISSOURI STATE</t>
  </si>
  <si>
    <t>MSU- WEST PLAINS</t>
  </si>
  <si>
    <t>UCM</t>
  </si>
  <si>
    <t>MCC - BLUE RIVER</t>
  </si>
  <si>
    <t>MCC - BUSINESS AND TECHNOLOGY</t>
  </si>
  <si>
    <t>MCC - LONGVIEW</t>
  </si>
  <si>
    <t>MCC - MAPLE WOODS</t>
  </si>
  <si>
    <t>MCC - PENN VALLEY</t>
  </si>
  <si>
    <t>ST. LOUIS CC - WILDWOOD</t>
  </si>
  <si>
    <t>MISSOURI UNIV. OF SCI. &amp; TECH.</t>
  </si>
  <si>
    <t>FALL 2009</t>
  </si>
  <si>
    <t>NORTH CENTRAL</t>
  </si>
  <si>
    <t>HARRIS-STOWE</t>
  </si>
  <si>
    <t>CROWDER</t>
  </si>
  <si>
    <t>TABLE 30</t>
  </si>
  <si>
    <t xml:space="preserve">TOTAL HEADCOUNT AND FULL-TIME EQUIVALENT (FTE) ENROLLMENT AT PRIVATE NOT-FOR PROFIT (INDEPENDENT)  </t>
  </si>
  <si>
    <t>PRIVATE NOT-FOR-PROFIT (INDEPENDENT) BACCALAUREATE AND HIGHER DEGREE-GRANTING INSTITUTIONS</t>
  </si>
  <si>
    <t>AVILA</t>
  </si>
  <si>
    <t>CENTRAL METHODIST - CLAS</t>
  </si>
  <si>
    <t>CENTRAL METHODIST - GR / EXT.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</si>
  <si>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</si>
  <si>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</si>
  <si>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</si>
  <si>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</si>
  <si>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</si>
  <si>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</si>
  <si>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</si>
  <si>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</si>
  <si>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</si>
  <si>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</si>
  <si>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</si>
  <si>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</si>
  <si>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</si>
  <si>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</si>
  <si>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</si>
  <si>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</si>
  <si>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</si>
  <si>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</si>
  <si>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</si>
  <si>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</si>
  <si>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</si>
  <si>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</si>
  <si>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</si>
  <si>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</si>
  <si>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</si>
  <si>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</si>
  <si>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</si>
  <si>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>SOURCE:  DHE02, Supplement to the IPEDS EF</t>
  </si>
  <si>
    <t>INSTITUTIONS, BY STUDENT LEVEL, FALL 2009</t>
  </si>
  <si>
    <t>(need amended DHE-02 - no grad students!)</t>
  </si>
  <si>
    <t>Crowder College</t>
  </si>
  <si>
    <t>East Central College</t>
  </si>
  <si>
    <t>Harris Stowe State University</t>
  </si>
  <si>
    <t>Jefferson College</t>
  </si>
  <si>
    <t>Lincoln University</t>
  </si>
  <si>
    <t>Linn State Technical College</t>
  </si>
  <si>
    <t>Mineral Area College</t>
  </si>
  <si>
    <t>Missouri Southern State University</t>
  </si>
  <si>
    <t>Missouri State University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</si>
  <si>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</si>
  <si>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</si>
  <si>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</si>
  <si>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</si>
  <si>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</si>
  <si>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Southeast Missouri State University</t>
  </si>
  <si>
    <t>St. Charles Community College</t>
  </si>
  <si>
    <t>State Fair Community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</si>
  <si>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</si>
  <si>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</si>
  <si>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</si>
  <si>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</si>
  <si>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</si>
  <si>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</si>
  <si>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William Woods University</t>
  </si>
  <si>
    <t>William Jewell College</t>
  </si>
  <si>
    <t>Stephens College</t>
  </si>
  <si>
    <t>Southwest Baptist University</t>
  </si>
  <si>
    <t>Saint Louis University</t>
  </si>
  <si>
    <t>Rockhurst University</t>
  </si>
  <si>
    <t>Park University</t>
  </si>
  <si>
    <t>Maryville University</t>
  </si>
  <si>
    <t>Lindenwood University</t>
  </si>
  <si>
    <t>Evangel University</t>
  </si>
  <si>
    <t>Drury University</t>
  </si>
  <si>
    <t>Culver-Stockton College</t>
  </si>
  <si>
    <t>Columbia College</t>
  </si>
  <si>
    <t>College of the Ozarks</t>
  </si>
  <si>
    <t>Wentworth Military Academy</t>
  </si>
  <si>
    <t>Cottey College</t>
  </si>
  <si>
    <t>Webster University</t>
  </si>
  <si>
    <t>Missouri Valley College</t>
  </si>
  <si>
    <t>TABLE 31</t>
  </si>
  <si>
    <t>TOTAL FULL- AND PART-TIME HEADCOUNT ENROLLMENT AT PUBLIC INSTITUTIONS, BY STUDENT LEVEL,</t>
  </si>
  <si>
    <t>FALL 2012</t>
  </si>
  <si>
    <t>FULL-</t>
  </si>
  <si>
    <t>PART-</t>
  </si>
  <si>
    <t>TIME</t>
  </si>
  <si>
    <t>Metropolitan Community College</t>
  </si>
  <si>
    <t>Missouri State University - West Plains</t>
  </si>
  <si>
    <t>St. Louis Community College</t>
  </si>
  <si>
    <t>TABLE 32</t>
  </si>
  <si>
    <t>PRIVATE NOT-FOR-PROFIT (INDEPENDENT) BACCALAUREATE DEGREE-GRANTING INSTITUTIONS</t>
  </si>
  <si>
    <t>Avila University</t>
  </si>
  <si>
    <t>Central Methodist University-CLAS</t>
  </si>
  <si>
    <t>Central Methodist University-GRES</t>
  </si>
  <si>
    <t>Fontbonne University</t>
  </si>
  <si>
    <t>Hannibal-Lagrange College</t>
  </si>
  <si>
    <t>Missouri Baptist University</t>
  </si>
  <si>
    <t>Washington University</t>
  </si>
  <si>
    <t>Westminster College</t>
  </si>
  <si>
    <t>Missouri University of Science &amp; Technology</t>
  </si>
  <si>
    <t>TOTAL FULL- AND PART-TIME HEADCOUNT ENROLLMENT AT PRIVATE NOT-FOR-PROFIT  (INDEPENDENT)  INSTITUTIONS,</t>
  </si>
  <si>
    <t xml:space="preserve"> BY STUDENT LEVEL, FALL 2012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</si>
</sst>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14">
    <font>
      <sz val="7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85">
    <xf numFmtId="0" fontId="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2">
    <xf numFmtId="0" fontId="0" fillId="0" borderId="0" xfId="0" applyNumberFormat="1" applyFont="1" applyAlignment="1" applyProtection="1">
      <protection locked="0"/>
    </xf>
    <xf numFmtId="0" fontId="5" fillId="0" borderId="0" xfId="0" applyFont="1" applyFill="1" applyAlignment="1"/>
    <xf numFmtId="0" fontId="5" fillId="0" borderId="0" xfId="0" applyNumberFormat="1" applyFont="1" applyFill="1" applyAlignment="1"/>
    <xf numFmtId="0" fontId="5" fillId="0" borderId="1" xfId="0" applyFont="1" applyFill="1" applyBorder="1" applyAlignment="1"/>
    <xf numFmtId="0" fontId="5" fillId="0" borderId="1" xfId="0" applyNumberFormat="1" applyFont="1" applyFill="1" applyBorder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NumberFormat="1" applyFont="1" applyFill="1" applyBorder="1" applyAlignment="1"/>
    <xf numFmtId="3" fontId="5" fillId="0" borderId="2" xfId="0" applyNumberFormat="1" applyFont="1" applyFill="1" applyBorder="1" applyAlignment="1"/>
    <xf numFmtId="0" fontId="6" fillId="0" borderId="0" xfId="0" applyFont="1" applyFill="1" applyAlignment="1">
      <alignment horizontal="left" wrapText="1"/>
    </xf>
    <xf numFmtId="3" fontId="5" fillId="0" borderId="0" xfId="0" applyNumberFormat="1" applyFont="1" applyFill="1" applyAlignment="1"/>
    <xf numFmtId="1" fontId="5" fillId="0" borderId="0" xfId="0" applyNumberFormat="1" applyFont="1" applyFill="1" applyAlignment="1"/>
    <xf numFmtId="3" fontId="5" fillId="0" borderId="0" xfId="0" applyNumberFormat="1" applyFont="1" applyFill="1"/>
    <xf numFmtId="0" fontId="5" fillId="0" borderId="3" xfId="0" applyFont="1" applyFill="1" applyBorder="1" applyAlignment="1"/>
    <xf numFmtId="3" fontId="5" fillId="0" borderId="3" xfId="0" applyNumberFormat="1" applyFont="1" applyFill="1" applyBorder="1" applyAlignment="1"/>
    <xf numFmtId="3" fontId="5" fillId="0" borderId="0" xfId="143" applyNumberFormat="1" applyFont="1" applyFill="1"/>
    <xf numFmtId="3" fontId="5" fillId="0" borderId="0" xfId="151" applyNumberFormat="1" applyFont="1" applyFill="1"/>
    <xf numFmtId="3" fontId="12" fillId="0" borderId="0" xfId="160" applyNumberFormat="1" applyFont="1" applyFill="1"/>
    <xf numFmtId="3" fontId="5" fillId="0" borderId="0" xfId="161" applyNumberFormat="1" applyFont="1" applyFill="1"/>
    <xf numFmtId="3" fontId="5" fillId="0" borderId="0" xfId="162" applyNumberFormat="1" applyFont="1" applyFill="1"/>
    <xf numFmtId="3" fontId="5" fillId="0" borderId="0" xfId="163" applyNumberFormat="1" applyFont="1" applyFill="1"/>
    <xf numFmtId="3" fontId="5" fillId="0" borderId="0" xfId="164" applyNumberFormat="1" applyFont="1" applyFill="1"/>
    <xf numFmtId="3" fontId="5" fillId="0" borderId="0" xfId="165" applyNumberFormat="1" applyFont="1" applyFill="1"/>
    <xf numFmtId="3" fontId="5" fillId="0" borderId="0" xfId="166" applyNumberFormat="1" applyFont="1" applyFill="1"/>
    <xf numFmtId="3" fontId="5" fillId="0" borderId="0" xfId="167" applyNumberFormat="1" applyFont="1" applyFill="1"/>
    <xf numFmtId="3" fontId="5" fillId="0" borderId="0" xfId="168" applyNumberFormat="1" applyFont="1" applyFill="1"/>
    <xf numFmtId="3" fontId="5" fillId="0" borderId="0" xfId="169" applyNumberFormat="1" applyFont="1" applyFill="1"/>
    <xf numFmtId="3" fontId="12" fillId="0" borderId="0" xfId="170" applyNumberFormat="1" applyFont="1" applyFill="1"/>
    <xf numFmtId="3" fontId="5" fillId="0" borderId="0" xfId="172" applyNumberFormat="1" applyFont="1" applyFill="1"/>
    <xf numFmtId="3" fontId="5" fillId="0" borderId="0" xfId="171" applyNumberFormat="1" applyFont="1" applyFill="1"/>
    <xf numFmtId="3" fontId="5" fillId="0" borderId="0" xfId="173" applyNumberFormat="1" applyFont="1" applyFill="1"/>
    <xf numFmtId="3" fontId="5" fillId="0" borderId="0" xfId="174" applyNumberFormat="1" applyFont="1" applyFill="1"/>
    <xf numFmtId="3" fontId="5" fillId="0" borderId="0" xfId="175" applyNumberFormat="1" applyFont="1" applyFill="1"/>
    <xf numFmtId="3" fontId="5" fillId="0" borderId="0" xfId="176" applyNumberFormat="1" applyFont="1" applyFill="1"/>
    <xf numFmtId="3" fontId="5" fillId="0" borderId="0" xfId="178" applyNumberFormat="1" applyFont="1" applyFill="1"/>
    <xf numFmtId="3" fontId="5" fillId="0" borderId="0" xfId="179" applyNumberFormat="1" applyFont="1" applyFill="1"/>
    <xf numFmtId="0" fontId="5" fillId="0" borderId="0" xfId="0" applyFont="1" applyFill="1" applyAlignment="1">
      <alignment horizontal="left" wrapText="1"/>
    </xf>
    <xf numFmtId="3" fontId="5" fillId="0" borderId="0" xfId="177" applyNumberFormat="1" applyFont="1" applyFill="1"/>
    <xf numFmtId="0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3" fontId="5" fillId="0" borderId="1" xfId="0" applyNumberFormat="1" applyFont="1" applyFill="1" applyBorder="1" applyAlignment="1"/>
    <xf numFmtId="3" fontId="5" fillId="0" borderId="1" xfId="0" applyNumberFormat="1" applyFont="1" applyFill="1" applyBorder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/>
    <xf numFmtId="3" fontId="5" fillId="0" borderId="0" xfId="131" applyNumberFormat="1" applyFont="1" applyFill="1"/>
    <xf numFmtId="3" fontId="5" fillId="0" borderId="0" xfId="136" applyNumberFormat="1" applyFont="1" applyFill="1"/>
    <xf numFmtId="3" fontId="13" fillId="0" borderId="0" xfId="0" applyNumberFormat="1" applyFont="1" applyFill="1"/>
    <xf numFmtId="3" fontId="13" fillId="0" borderId="0" xfId="0" applyNumberFormat="1" applyFont="1" applyFill="1" applyAlignment="1"/>
    <xf numFmtId="0" fontId="13" fillId="0" borderId="0" xfId="0" applyNumberFormat="1" applyFont="1" applyFill="1" applyAlignment="1"/>
    <xf numFmtId="14" fontId="5" fillId="0" borderId="0" xfId="0" applyNumberFormat="1" applyFont="1" applyFill="1" applyAlignment="1"/>
    <xf numFmtId="164" fontId="5" fillId="0" borderId="0" xfId="0" applyNumberFormat="1" applyFont="1" applyFill="1" applyAlignment="1"/>
    <xf numFmtId="164" fontId="5" fillId="0" borderId="3" xfId="0" applyNumberFormat="1" applyFont="1" applyFill="1" applyBorder="1" applyAlignment="1"/>
    <xf numFmtId="16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6" fillId="0" borderId="0" xfId="0" applyNumberFormat="1" applyFont="1" applyFill="1" applyAlignment="1">
      <alignment wrapText="1"/>
    </xf>
    <xf numFmtId="164" fontId="5" fillId="0" borderId="4" xfId="0" applyNumberFormat="1" applyFont="1" applyFill="1" applyBorder="1" applyAlignment="1"/>
    <xf numFmtId="164" fontId="5" fillId="0" borderId="4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center"/>
    </xf>
    <xf numFmtId="164" fontId="5" fillId="0" borderId="5" xfId="0" applyNumberFormat="1" applyFont="1" applyFill="1" applyBorder="1" applyAlignment="1">
      <alignment horizontal="center"/>
    </xf>
  </cellXfs>
  <cellStyles count="185">
    <cellStyle name="Normal" xfId="0" builtinId="0"/>
    <cellStyle name="Normal 10" xfId="10"/>
    <cellStyle name="Normal 11" xfId="13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180"/>
    <cellStyle name="Normal 2 10" xfId="82"/>
    <cellStyle name="Normal 2 11" xfId="87"/>
    <cellStyle name="Normal 2 12" xfId="92"/>
    <cellStyle name="Normal 2 13" xfId="97"/>
    <cellStyle name="Normal 2 14" xfId="102"/>
    <cellStyle name="Normal 2 15" xfId="107"/>
    <cellStyle name="Normal 2 16" xfId="112"/>
    <cellStyle name="Normal 2 17" xfId="117"/>
    <cellStyle name="Normal 2 18" xfId="122"/>
    <cellStyle name="Normal 2 19" xfId="126"/>
    <cellStyle name="Normal 2 2" xfId="2"/>
    <cellStyle name="Normal 2 2 10" xfId="85"/>
    <cellStyle name="Normal 2 2 11" xfId="90"/>
    <cellStyle name="Normal 2 2 12" xfId="95"/>
    <cellStyle name="Normal 2 2 13" xfId="100"/>
    <cellStyle name="Normal 2 2 14" xfId="105"/>
    <cellStyle name="Normal 2 2 15" xfId="110"/>
    <cellStyle name="Normal 2 2 16" xfId="115"/>
    <cellStyle name="Normal 2 2 17" xfId="120"/>
    <cellStyle name="Normal 2 2 18" xfId="124"/>
    <cellStyle name="Normal 2 2 19" xfId="133"/>
    <cellStyle name="Normal 2 2 2" xfId="11"/>
    <cellStyle name="Normal 2 2 2 2" xfId="135"/>
    <cellStyle name="Normal 2 2 2 2 2" xfId="137"/>
    <cellStyle name="Normal 2 2 3" xfId="60"/>
    <cellStyle name="Normal 2 2 4" xfId="64"/>
    <cellStyle name="Normal 2 2 5" xfId="59"/>
    <cellStyle name="Normal 2 2 6" xfId="65"/>
    <cellStyle name="Normal 2 2 7" xfId="70"/>
    <cellStyle name="Normal 2 2 8" xfId="75"/>
    <cellStyle name="Normal 2 2 9" xfId="80"/>
    <cellStyle name="Normal 2 20" xfId="129"/>
    <cellStyle name="Normal 2 21" xfId="132"/>
    <cellStyle name="Normal 2 22" xfId="148"/>
    <cellStyle name="Normal 2 3" xfId="14"/>
    <cellStyle name="Normal 2 4" xfId="33"/>
    <cellStyle name="Normal 2 5" xfId="52"/>
    <cellStyle name="Normal 2 6" xfId="57"/>
    <cellStyle name="Normal 2 7" xfId="67"/>
    <cellStyle name="Normal 2 8" xfId="72"/>
    <cellStyle name="Normal 2 9" xfId="7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29" xfId="51"/>
    <cellStyle name="Normal 29 2" xfId="138"/>
    <cellStyle name="Normal 3" xfId="1"/>
    <cellStyle name="Normal 3 10" xfId="88"/>
    <cellStyle name="Normal 3 11" xfId="93"/>
    <cellStyle name="Normal 3 12" xfId="98"/>
    <cellStyle name="Normal 3 13" xfId="103"/>
    <cellStyle name="Normal 3 14" xfId="108"/>
    <cellStyle name="Normal 3 15" xfId="113"/>
    <cellStyle name="Normal 3 16" xfId="118"/>
    <cellStyle name="Normal 3 17" xfId="123"/>
    <cellStyle name="Normal 3 18" xfId="127"/>
    <cellStyle name="Normal 3 19" xfId="130"/>
    <cellStyle name="Normal 3 2" xfId="3"/>
    <cellStyle name="Normal 3 2 10" xfId="79"/>
    <cellStyle name="Normal 3 2 11" xfId="84"/>
    <cellStyle name="Normal 3 2 12" xfId="89"/>
    <cellStyle name="Normal 3 2 13" xfId="94"/>
    <cellStyle name="Normal 3 2 14" xfId="99"/>
    <cellStyle name="Normal 3 2 15" xfId="104"/>
    <cellStyle name="Normal 3 2 16" xfId="109"/>
    <cellStyle name="Normal 3 2 17" xfId="114"/>
    <cellStyle name="Normal 3 2 18" xfId="119"/>
    <cellStyle name="Normal 3 2 2" xfId="12"/>
    <cellStyle name="Normal 3 2 3" xfId="61"/>
    <cellStyle name="Normal 3 2 4" xfId="63"/>
    <cellStyle name="Normal 3 2 5" xfId="62"/>
    <cellStyle name="Normal 3 2 6" xfId="54"/>
    <cellStyle name="Normal 3 2 7" xfId="55"/>
    <cellStyle name="Normal 3 2 8" xfId="69"/>
    <cellStyle name="Normal 3 2 9" xfId="74"/>
    <cellStyle name="Normal 3 20" xfId="134"/>
    <cellStyle name="Normal 3 21" xfId="146"/>
    <cellStyle name="Normal 3 3" xfId="15"/>
    <cellStyle name="Normal 3 4" xfId="53"/>
    <cellStyle name="Normal 3 5" xfId="56"/>
    <cellStyle name="Normal 3 6" xfId="68"/>
    <cellStyle name="Normal 3 7" xfId="73"/>
    <cellStyle name="Normal 3 8" xfId="78"/>
    <cellStyle name="Normal 3 9" xfId="83"/>
    <cellStyle name="Normal 30" xfId="34"/>
    <cellStyle name="Normal 31" xfId="35"/>
    <cellStyle name="Normal 32" xfId="36"/>
    <cellStyle name="Normal 33" xfId="37"/>
    <cellStyle name="Normal 34" xfId="38"/>
    <cellStyle name="Normal 35" xfId="39"/>
    <cellStyle name="Normal 36" xfId="40"/>
    <cellStyle name="Normal 37" xfId="41"/>
    <cellStyle name="Normal 38" xfId="42"/>
    <cellStyle name="Normal 39" xfId="43"/>
    <cellStyle name="Normal 4" xfId="4"/>
    <cellStyle name="Normal 40" xfId="44"/>
    <cellStyle name="Normal 41" xfId="45"/>
    <cellStyle name="Normal 42" xfId="46"/>
    <cellStyle name="Normal 43" xfId="47"/>
    <cellStyle name="Normal 44" xfId="48"/>
    <cellStyle name="Normal 45" xfId="49"/>
    <cellStyle name="Normal 46" xfId="50"/>
    <cellStyle name="Normal 47" xfId="58"/>
    <cellStyle name="Normal 47 2" xfId="139"/>
    <cellStyle name="Normal 48" xfId="66"/>
    <cellStyle name="Normal 48 2" xfId="140"/>
    <cellStyle name="Normal 49" xfId="71"/>
    <cellStyle name="Normal 49 2" xfId="141"/>
    <cellStyle name="Normal 5" xfId="5"/>
    <cellStyle name="Normal 50" xfId="76"/>
    <cellStyle name="Normal 50 2" xfId="142"/>
    <cellStyle name="Normal 51" xfId="81"/>
    <cellStyle name="Normal 51 2" xfId="144"/>
    <cellStyle name="Normal 52" xfId="86"/>
    <cellStyle name="Normal 52 2" xfId="145"/>
    <cellStyle name="Normal 53" xfId="91"/>
    <cellStyle name="Normal 53 2" xfId="147"/>
    <cellStyle name="Normal 54" xfId="96"/>
    <cellStyle name="Normal 54 2" xfId="149"/>
    <cellStyle name="Normal 55" xfId="101"/>
    <cellStyle name="Normal 55 2" xfId="150"/>
    <cellStyle name="Normal 56" xfId="106"/>
    <cellStyle name="Normal 56 2" xfId="152"/>
    <cellStyle name="Normal 57" xfId="111"/>
    <cellStyle name="Normal 57 2" xfId="153"/>
    <cellStyle name="Normal 58" xfId="116"/>
    <cellStyle name="Normal 58 2" xfId="154"/>
    <cellStyle name="Normal 59" xfId="121"/>
    <cellStyle name="Normal 59 2" xfId="155"/>
    <cellStyle name="Normal 6" xfId="6"/>
    <cellStyle name="Normal 60" xfId="125"/>
    <cellStyle name="Normal 60 2" xfId="156"/>
    <cellStyle name="Normal 61" xfId="128"/>
    <cellStyle name="Normal 61 2" xfId="157"/>
    <cellStyle name="Normal 62" xfId="181"/>
    <cellStyle name="Normal 62 2" xfId="158"/>
    <cellStyle name="Normal 63" xfId="182"/>
    <cellStyle name="Normal 63 2" xfId="159"/>
    <cellStyle name="Normal 64" xfId="183"/>
    <cellStyle name="Normal 65" xfId="184"/>
    <cellStyle name="Normal 66" xfId="131"/>
    <cellStyle name="Normal 67" xfId="136"/>
    <cellStyle name="Normal 68" xfId="143"/>
    <cellStyle name="Normal 69" xfId="151"/>
    <cellStyle name="Normal 7" xfId="7"/>
    <cellStyle name="Normal 70" xfId="160"/>
    <cellStyle name="Normal 71" xfId="161"/>
    <cellStyle name="Normal 72" xfId="162"/>
    <cellStyle name="Normal 73" xfId="163"/>
    <cellStyle name="Normal 74" xfId="164"/>
    <cellStyle name="Normal 75" xfId="165"/>
    <cellStyle name="Normal 76" xfId="166"/>
    <cellStyle name="Normal 77" xfId="167"/>
    <cellStyle name="Normal 78" xfId="168"/>
    <cellStyle name="Normal 79" xfId="169"/>
    <cellStyle name="Normal 8" xfId="8"/>
    <cellStyle name="Normal 80" xfId="170"/>
    <cellStyle name="Normal 81" xfId="171"/>
    <cellStyle name="Normal 82" xfId="172"/>
    <cellStyle name="Normal 83" xfId="173"/>
    <cellStyle name="Normal 84" xfId="174"/>
    <cellStyle name="Normal 85" xfId="175"/>
    <cellStyle name="Normal 86" xfId="176"/>
    <cellStyle name="Normal 87" xfId="177"/>
    <cellStyle name="Normal 88" xfId="178"/>
    <cellStyle name="Normal 89" xfId="179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85"/>
  <sheetViews>
    <sheetView tabSelected="1" showOutlineSymbols="0" zoomScaleNormal="100" zoomScaleSheetLayoutView="100" workbookViewId="0">
      <selection activeCell="M85" sqref="M85"/>
    </sheetView>
  </sheetViews>
  <sheetFormatPr defaultRowHeight="11.25"/>
  <cols>
    <col min="1" max="1" width="48.3984375" style="2" customWidth="1"/>
    <col min="2" max="9" width="13" style="2" customWidth="1"/>
    <col min="10" max="16384" width="9.59765625" style="2"/>
  </cols>
  <sheetData>
    <row r="1" spans="1:9">
      <c r="A1" s="1" t="s">
        <v>127</v>
      </c>
      <c r="B1" s="1"/>
      <c r="C1" s="1"/>
      <c r="D1" s="1"/>
      <c r="E1" s="1"/>
      <c r="F1" s="1"/>
      <c r="G1" s="1"/>
      <c r="H1" s="1"/>
      <c r="I1" s="1"/>
    </row>
    <row r="2" spans="1:9">
      <c r="A2" s="1" t="s">
        <v>128</v>
      </c>
      <c r="B2" s="1"/>
      <c r="C2" s="1"/>
      <c r="D2" s="1"/>
      <c r="E2" s="1"/>
      <c r="F2" s="1"/>
      <c r="G2" s="1"/>
      <c r="H2" s="1"/>
      <c r="I2" s="1"/>
    </row>
    <row r="3" spans="1:9" ht="12" thickBot="1">
      <c r="A3" s="13" t="s">
        <v>129</v>
      </c>
      <c r="B3" s="13"/>
      <c r="C3" s="13"/>
      <c r="D3" s="13"/>
      <c r="E3" s="13"/>
      <c r="F3" s="13"/>
      <c r="G3" s="13"/>
      <c r="H3" s="13"/>
      <c r="I3" s="13"/>
    </row>
    <row r="4" spans="1:9" ht="12" thickTop="1">
      <c r="A4" s="1"/>
      <c r="B4" s="60" t="s">
        <v>1</v>
      </c>
      <c r="C4" s="60"/>
      <c r="D4" s="60" t="s">
        <v>2</v>
      </c>
      <c r="E4" s="60"/>
      <c r="F4" s="60" t="s">
        <v>3</v>
      </c>
      <c r="G4" s="60"/>
      <c r="H4" s="60" t="s">
        <v>4</v>
      </c>
      <c r="I4" s="60"/>
    </row>
    <row r="5" spans="1:9">
      <c r="A5" s="1"/>
      <c r="B5" s="6" t="s">
        <v>130</v>
      </c>
      <c r="C5" s="6" t="s">
        <v>131</v>
      </c>
      <c r="D5" s="6" t="s">
        <v>130</v>
      </c>
      <c r="E5" s="6" t="s">
        <v>131</v>
      </c>
      <c r="F5" s="6" t="s">
        <v>130</v>
      </c>
      <c r="G5" s="6" t="s">
        <v>131</v>
      </c>
      <c r="H5" s="6" t="s">
        <v>130</v>
      </c>
      <c r="I5" s="6" t="s">
        <v>131</v>
      </c>
    </row>
    <row r="6" spans="1:9">
      <c r="A6" s="54" t="s">
        <v>6</v>
      </c>
      <c r="B6" s="55" t="s">
        <v>132</v>
      </c>
      <c r="C6" s="55" t="s">
        <v>132</v>
      </c>
      <c r="D6" s="55" t="s">
        <v>132</v>
      </c>
      <c r="E6" s="55" t="s">
        <v>132</v>
      </c>
      <c r="F6" s="55" t="s">
        <v>132</v>
      </c>
      <c r="G6" s="55" t="s">
        <v>132</v>
      </c>
      <c r="H6" s="55" t="s">
        <v>132</v>
      </c>
      <c r="I6" s="55" t="s">
        <v>132</v>
      </c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 ht="22.5" customHeight="1">
      <c r="A8" s="53" t="s">
        <v>9</v>
      </c>
      <c r="B8" s="1"/>
      <c r="C8" s="1"/>
      <c r="D8" s="1"/>
      <c r="E8" s="1"/>
      <c r="F8" s="1"/>
      <c r="G8" s="1"/>
      <c r="H8" s="10"/>
      <c r="I8" s="1"/>
    </row>
    <row r="9" spans="1:9">
      <c r="A9" s="50" t="s">
        <v>88</v>
      </c>
      <c r="B9" s="50">
        <v>1091</v>
      </c>
      <c r="C9" s="50">
        <v>368</v>
      </c>
      <c r="D9" s="50">
        <v>0</v>
      </c>
      <c r="E9" s="50">
        <v>0</v>
      </c>
      <c r="F9" s="50">
        <v>12</v>
      </c>
      <c r="G9" s="50">
        <v>13</v>
      </c>
      <c r="H9" s="50">
        <f>B9+D9+F9</f>
        <v>1103</v>
      </c>
      <c r="I9" s="50">
        <f>C9+E9+G9</f>
        <v>381</v>
      </c>
    </row>
    <row r="10" spans="1:9">
      <c r="A10" s="50" t="s">
        <v>90</v>
      </c>
      <c r="B10" s="50">
        <v>1927</v>
      </c>
      <c r="C10" s="50">
        <v>1086</v>
      </c>
      <c r="D10" s="50">
        <v>0</v>
      </c>
      <c r="E10" s="50">
        <v>0</v>
      </c>
      <c r="F10" s="50">
        <v>70</v>
      </c>
      <c r="G10" s="50">
        <v>122</v>
      </c>
      <c r="H10" s="50">
        <f t="shared" ref="H10:H22" si="0">B10+D10+F10</f>
        <v>1997</v>
      </c>
      <c r="I10" s="50">
        <f t="shared" ref="I10:I22" si="1">C10+E10+G10</f>
        <v>1208</v>
      </c>
    </row>
    <row r="11" spans="1:9">
      <c r="A11" s="50" t="s">
        <v>93</v>
      </c>
      <c r="B11" s="50">
        <v>4021</v>
      </c>
      <c r="C11" s="50">
        <v>1323</v>
      </c>
      <c r="D11" s="50">
        <v>0</v>
      </c>
      <c r="E11" s="50">
        <v>0</v>
      </c>
      <c r="F11" s="50">
        <v>4</v>
      </c>
      <c r="G11" s="50">
        <v>69</v>
      </c>
      <c r="H11" s="50">
        <f t="shared" si="0"/>
        <v>4025</v>
      </c>
      <c r="I11" s="50">
        <f t="shared" si="1"/>
        <v>1392</v>
      </c>
    </row>
    <row r="12" spans="1:9">
      <c r="A12" s="50" t="s">
        <v>94</v>
      </c>
      <c r="B12" s="50">
        <v>13355</v>
      </c>
      <c r="C12" s="50">
        <v>4079</v>
      </c>
      <c r="D12" s="50">
        <v>6</v>
      </c>
      <c r="E12" s="50">
        <v>0</v>
      </c>
      <c r="F12" s="50">
        <v>1698</v>
      </c>
      <c r="G12" s="50">
        <v>1490</v>
      </c>
      <c r="H12" s="50">
        <f t="shared" si="0"/>
        <v>15059</v>
      </c>
      <c r="I12" s="50">
        <f t="shared" si="1"/>
        <v>5569</v>
      </c>
    </row>
    <row r="13" spans="1:9">
      <c r="A13" s="50" t="s">
        <v>146</v>
      </c>
      <c r="B13" s="50">
        <v>5260</v>
      </c>
      <c r="C13" s="50">
        <v>581</v>
      </c>
      <c r="D13" s="50">
        <v>0</v>
      </c>
      <c r="E13" s="50">
        <v>0</v>
      </c>
      <c r="F13" s="50">
        <v>1031</v>
      </c>
      <c r="G13" s="50">
        <v>772</v>
      </c>
      <c r="H13" s="50">
        <f t="shared" si="0"/>
        <v>6291</v>
      </c>
      <c r="I13" s="50">
        <f t="shared" si="1"/>
        <v>1353</v>
      </c>
    </row>
    <row r="14" spans="1:9">
      <c r="A14" s="50" t="s">
        <v>95</v>
      </c>
      <c r="B14" s="50">
        <v>4077</v>
      </c>
      <c r="C14" s="50">
        <v>1808</v>
      </c>
      <c r="D14" s="50">
        <v>0</v>
      </c>
      <c r="E14" s="50">
        <v>0</v>
      </c>
      <c r="F14" s="50">
        <v>43</v>
      </c>
      <c r="G14" s="50">
        <v>128</v>
      </c>
      <c r="H14" s="50">
        <f t="shared" si="0"/>
        <v>4120</v>
      </c>
      <c r="I14" s="50">
        <f t="shared" si="1"/>
        <v>1936</v>
      </c>
    </row>
    <row r="15" spans="1:9">
      <c r="A15" s="50" t="s">
        <v>98</v>
      </c>
      <c r="B15" s="50">
        <v>5335</v>
      </c>
      <c r="C15" s="50">
        <v>678</v>
      </c>
      <c r="D15" s="50">
        <v>0</v>
      </c>
      <c r="E15" s="50">
        <v>0</v>
      </c>
      <c r="F15" s="50">
        <v>234</v>
      </c>
      <c r="G15" s="50">
        <v>583</v>
      </c>
      <c r="H15" s="50">
        <f t="shared" si="0"/>
        <v>5569</v>
      </c>
      <c r="I15" s="50">
        <f t="shared" si="1"/>
        <v>1261</v>
      </c>
    </row>
    <row r="16" spans="1:9">
      <c r="A16" s="50" t="s">
        <v>100</v>
      </c>
      <c r="B16" s="50">
        <v>8206</v>
      </c>
      <c r="C16" s="50">
        <v>2319</v>
      </c>
      <c r="D16" s="50">
        <v>0</v>
      </c>
      <c r="E16" s="50">
        <v>0</v>
      </c>
      <c r="F16" s="50">
        <v>346</v>
      </c>
      <c r="G16" s="50">
        <v>801</v>
      </c>
      <c r="H16" s="50">
        <f t="shared" si="0"/>
        <v>8552</v>
      </c>
      <c r="I16" s="50">
        <f t="shared" si="1"/>
        <v>3120</v>
      </c>
    </row>
    <row r="17" spans="1:9">
      <c r="A17" s="50" t="s">
        <v>104</v>
      </c>
      <c r="B17" s="50">
        <v>5357</v>
      </c>
      <c r="C17" s="50">
        <v>505</v>
      </c>
      <c r="D17" s="50">
        <v>0</v>
      </c>
      <c r="E17" s="50">
        <v>0</v>
      </c>
      <c r="F17" s="50">
        <v>274</v>
      </c>
      <c r="G17" s="50">
        <v>90</v>
      </c>
      <c r="H17" s="50">
        <f t="shared" si="0"/>
        <v>5631</v>
      </c>
      <c r="I17" s="50">
        <f t="shared" si="1"/>
        <v>595</v>
      </c>
    </row>
    <row r="18" spans="1:9">
      <c r="A18" s="50" t="s">
        <v>105</v>
      </c>
      <c r="B18" s="50">
        <v>8117</v>
      </c>
      <c r="C18" s="50">
        <v>1431</v>
      </c>
      <c r="D18" s="50">
        <v>0</v>
      </c>
      <c r="E18" s="50">
        <v>0</v>
      </c>
      <c r="F18" s="50">
        <v>671</v>
      </c>
      <c r="G18" s="50">
        <v>1659</v>
      </c>
      <c r="H18" s="50">
        <f t="shared" si="0"/>
        <v>8788</v>
      </c>
      <c r="I18" s="50">
        <f t="shared" si="1"/>
        <v>3090</v>
      </c>
    </row>
    <row r="19" spans="1:9">
      <c r="A19" s="50" t="s">
        <v>106</v>
      </c>
      <c r="B19" s="50">
        <v>25178</v>
      </c>
      <c r="C19" s="50">
        <v>1782</v>
      </c>
      <c r="D19" s="50">
        <v>1249</v>
      </c>
      <c r="E19" s="50">
        <v>22</v>
      </c>
      <c r="F19" s="50">
        <v>3210</v>
      </c>
      <c r="G19" s="50">
        <v>3263</v>
      </c>
      <c r="H19" s="50">
        <f t="shared" si="0"/>
        <v>29637</v>
      </c>
      <c r="I19" s="50">
        <f t="shared" si="1"/>
        <v>5067</v>
      </c>
    </row>
    <row r="20" spans="1:9">
      <c r="A20" s="50" t="s">
        <v>107</v>
      </c>
      <c r="B20" s="50">
        <v>6894</v>
      </c>
      <c r="C20" s="50">
        <v>3720</v>
      </c>
      <c r="D20" s="50">
        <v>1695</v>
      </c>
      <c r="E20" s="50">
        <v>28</v>
      </c>
      <c r="F20" s="50">
        <v>1178</v>
      </c>
      <c r="G20" s="50">
        <v>2475</v>
      </c>
      <c r="H20" s="50">
        <f t="shared" si="0"/>
        <v>9767</v>
      </c>
      <c r="I20" s="50">
        <f t="shared" si="1"/>
        <v>6223</v>
      </c>
    </row>
    <row r="21" spans="1:9">
      <c r="A21" s="50" t="s">
        <v>108</v>
      </c>
      <c r="B21" s="50">
        <v>6069</v>
      </c>
      <c r="C21" s="50">
        <v>7266</v>
      </c>
      <c r="D21" s="50">
        <v>168</v>
      </c>
      <c r="E21" s="50">
        <v>0</v>
      </c>
      <c r="F21" s="50">
        <v>714</v>
      </c>
      <c r="G21" s="50">
        <v>2488</v>
      </c>
      <c r="H21" s="50">
        <f t="shared" si="0"/>
        <v>6951</v>
      </c>
      <c r="I21" s="50">
        <f t="shared" si="1"/>
        <v>9754</v>
      </c>
    </row>
    <row r="22" spans="1:9">
      <c r="A22" s="50" t="s">
        <v>19</v>
      </c>
      <c r="B22" s="50">
        <f>SUM(B9:B21)</f>
        <v>94887</v>
      </c>
      <c r="C22" s="50">
        <f t="shared" ref="C22:I22" si="2">SUM(C9:C21)</f>
        <v>26946</v>
      </c>
      <c r="D22" s="50">
        <f t="shared" si="2"/>
        <v>3118</v>
      </c>
      <c r="E22" s="50">
        <f t="shared" si="2"/>
        <v>50</v>
      </c>
      <c r="F22" s="50">
        <f t="shared" si="2"/>
        <v>9485</v>
      </c>
      <c r="G22" s="50">
        <f t="shared" si="2"/>
        <v>13953</v>
      </c>
      <c r="H22" s="50">
        <f t="shared" si="2"/>
        <v>107490</v>
      </c>
      <c r="I22" s="50">
        <f t="shared" si="2"/>
        <v>40949</v>
      </c>
    </row>
    <row r="23" spans="1:9">
      <c r="A23" s="50"/>
      <c r="B23" s="50"/>
      <c r="C23" s="50"/>
      <c r="D23" s="50"/>
      <c r="E23" s="50"/>
      <c r="F23" s="50"/>
      <c r="G23" s="50"/>
      <c r="H23" s="50"/>
      <c r="I23" s="50"/>
    </row>
    <row r="24" spans="1:9" ht="22.5" customHeight="1">
      <c r="A24" s="56" t="s">
        <v>20</v>
      </c>
      <c r="B24" s="50"/>
      <c r="C24" s="50"/>
      <c r="D24" s="50"/>
      <c r="E24" s="50"/>
      <c r="F24" s="50"/>
      <c r="G24" s="50"/>
      <c r="H24" s="50"/>
      <c r="I24" s="50"/>
    </row>
    <row r="25" spans="1:9">
      <c r="A25" s="50" t="s">
        <v>86</v>
      </c>
      <c r="B25" s="50">
        <v>2512</v>
      </c>
      <c r="C25" s="50">
        <v>3063</v>
      </c>
      <c r="D25" s="50">
        <v>0</v>
      </c>
      <c r="E25" s="50">
        <v>0</v>
      </c>
      <c r="F25" s="50">
        <v>0</v>
      </c>
      <c r="G25" s="50">
        <v>0</v>
      </c>
      <c r="H25" s="50">
        <f t="shared" ref="H25:H39" si="3">B25+D25+F25</f>
        <v>2512</v>
      </c>
      <c r="I25" s="50">
        <f t="shared" ref="I25:I39" si="4">C25+E25+G25</f>
        <v>3063</v>
      </c>
    </row>
    <row r="26" spans="1:9">
      <c r="A26" s="50" t="s">
        <v>87</v>
      </c>
      <c r="B26" s="50">
        <v>1972</v>
      </c>
      <c r="C26" s="50">
        <v>2071</v>
      </c>
      <c r="D26" s="50">
        <v>0</v>
      </c>
      <c r="E26" s="50">
        <v>0</v>
      </c>
      <c r="F26" s="50">
        <v>0</v>
      </c>
      <c r="G26" s="50">
        <v>0</v>
      </c>
      <c r="H26" s="50">
        <f t="shared" si="3"/>
        <v>1972</v>
      </c>
      <c r="I26" s="50">
        <f t="shared" si="4"/>
        <v>2071</v>
      </c>
    </row>
    <row r="27" spans="1:9">
      <c r="A27" s="50" t="s">
        <v>89</v>
      </c>
      <c r="B27" s="50">
        <v>2944</v>
      </c>
      <c r="C27" s="50">
        <v>2550</v>
      </c>
      <c r="D27" s="50">
        <v>0</v>
      </c>
      <c r="E27" s="50">
        <v>0</v>
      </c>
      <c r="F27" s="50">
        <v>0</v>
      </c>
      <c r="G27" s="50">
        <v>0</v>
      </c>
      <c r="H27" s="50">
        <f t="shared" si="3"/>
        <v>2944</v>
      </c>
      <c r="I27" s="50">
        <f t="shared" si="4"/>
        <v>2550</v>
      </c>
    </row>
    <row r="28" spans="1:9">
      <c r="A28" s="50" t="s">
        <v>91</v>
      </c>
      <c r="B28" s="50">
        <v>1052</v>
      </c>
      <c r="C28" s="50">
        <v>160</v>
      </c>
      <c r="D28" s="50">
        <v>0</v>
      </c>
      <c r="E28" s="50">
        <v>0</v>
      </c>
      <c r="F28" s="50">
        <v>0</v>
      </c>
      <c r="G28" s="50">
        <v>0</v>
      </c>
      <c r="H28" s="50">
        <f t="shared" si="3"/>
        <v>1052</v>
      </c>
      <c r="I28" s="50">
        <f t="shared" si="4"/>
        <v>160</v>
      </c>
    </row>
    <row r="29" spans="1:9">
      <c r="A29" s="50" t="s">
        <v>133</v>
      </c>
      <c r="B29" s="50">
        <v>7731</v>
      </c>
      <c r="C29" s="50">
        <v>12362</v>
      </c>
      <c r="D29" s="50">
        <v>0</v>
      </c>
      <c r="E29" s="50">
        <v>0</v>
      </c>
      <c r="F29" s="50">
        <v>0</v>
      </c>
      <c r="G29" s="50">
        <v>0</v>
      </c>
      <c r="H29" s="50">
        <f t="shared" si="3"/>
        <v>7731</v>
      </c>
      <c r="I29" s="50">
        <f t="shared" si="4"/>
        <v>12362</v>
      </c>
    </row>
    <row r="30" spans="1:9">
      <c r="A30" s="50" t="s">
        <v>92</v>
      </c>
      <c r="B30" s="50">
        <v>2323</v>
      </c>
      <c r="C30" s="50">
        <v>1452</v>
      </c>
      <c r="D30" s="50">
        <v>0</v>
      </c>
      <c r="E30" s="50">
        <v>0</v>
      </c>
      <c r="F30" s="50">
        <v>0</v>
      </c>
      <c r="G30" s="50">
        <v>0</v>
      </c>
      <c r="H30" s="50">
        <f t="shared" si="3"/>
        <v>2323</v>
      </c>
      <c r="I30" s="50">
        <f t="shared" si="4"/>
        <v>1452</v>
      </c>
    </row>
    <row r="31" spans="1:9">
      <c r="A31" s="50" t="s">
        <v>134</v>
      </c>
      <c r="B31" s="50">
        <v>1221</v>
      </c>
      <c r="C31" s="50">
        <v>861</v>
      </c>
      <c r="D31" s="50">
        <v>0</v>
      </c>
      <c r="E31" s="50">
        <v>0</v>
      </c>
      <c r="F31" s="50">
        <v>0</v>
      </c>
      <c r="G31" s="50">
        <v>0</v>
      </c>
      <c r="H31" s="50">
        <f t="shared" si="3"/>
        <v>1221</v>
      </c>
      <c r="I31" s="50">
        <f t="shared" si="4"/>
        <v>861</v>
      </c>
    </row>
    <row r="32" spans="1:9">
      <c r="A32" s="50" t="s">
        <v>96</v>
      </c>
      <c r="B32" s="50">
        <v>3069</v>
      </c>
      <c r="C32" s="50">
        <v>2788</v>
      </c>
      <c r="D32" s="50">
        <v>0</v>
      </c>
      <c r="E32" s="50">
        <v>0</v>
      </c>
      <c r="F32" s="50">
        <v>0</v>
      </c>
      <c r="G32" s="50">
        <v>0</v>
      </c>
      <c r="H32" s="50">
        <f t="shared" si="3"/>
        <v>3069</v>
      </c>
      <c r="I32" s="50">
        <f t="shared" si="4"/>
        <v>2788</v>
      </c>
    </row>
    <row r="33" spans="1:9">
      <c r="A33" s="50" t="s">
        <v>97</v>
      </c>
      <c r="B33" s="50">
        <v>906</v>
      </c>
      <c r="C33" s="50">
        <v>863</v>
      </c>
      <c r="D33" s="50">
        <v>0</v>
      </c>
      <c r="E33" s="50">
        <v>0</v>
      </c>
      <c r="F33" s="50">
        <v>0</v>
      </c>
      <c r="G33" s="50">
        <v>0</v>
      </c>
      <c r="H33" s="50">
        <f t="shared" si="3"/>
        <v>906</v>
      </c>
      <c r="I33" s="50">
        <f t="shared" si="4"/>
        <v>863</v>
      </c>
    </row>
    <row r="34" spans="1:9">
      <c r="A34" s="50" t="s">
        <v>99</v>
      </c>
      <c r="B34" s="50">
        <v>7374</v>
      </c>
      <c r="C34" s="50">
        <v>7749</v>
      </c>
      <c r="D34" s="50">
        <v>0</v>
      </c>
      <c r="E34" s="50">
        <v>0</v>
      </c>
      <c r="F34" s="50">
        <v>0</v>
      </c>
      <c r="G34" s="50">
        <v>0</v>
      </c>
      <c r="H34" s="50">
        <f t="shared" si="3"/>
        <v>7374</v>
      </c>
      <c r="I34" s="50">
        <f t="shared" si="4"/>
        <v>7749</v>
      </c>
    </row>
    <row r="35" spans="1:9">
      <c r="A35" s="50" t="s">
        <v>101</v>
      </c>
      <c r="B35" s="50">
        <v>3738</v>
      </c>
      <c r="C35" s="50">
        <v>3904</v>
      </c>
      <c r="D35" s="50">
        <v>0</v>
      </c>
      <c r="E35" s="50">
        <v>0</v>
      </c>
      <c r="F35" s="50">
        <v>0</v>
      </c>
      <c r="G35" s="50">
        <v>0</v>
      </c>
      <c r="H35" s="50">
        <f t="shared" si="3"/>
        <v>3738</v>
      </c>
      <c r="I35" s="50">
        <f t="shared" si="4"/>
        <v>3904</v>
      </c>
    </row>
    <row r="36" spans="1:9">
      <c r="A36" s="50" t="s">
        <v>135</v>
      </c>
      <c r="B36" s="50">
        <v>10803</v>
      </c>
      <c r="C36" s="50">
        <v>15810</v>
      </c>
      <c r="D36" s="50">
        <v>0</v>
      </c>
      <c r="E36" s="50">
        <v>0</v>
      </c>
      <c r="F36" s="50">
        <v>0</v>
      </c>
      <c r="G36" s="50">
        <v>0</v>
      </c>
      <c r="H36" s="50">
        <f t="shared" si="3"/>
        <v>10803</v>
      </c>
      <c r="I36" s="50">
        <f t="shared" si="4"/>
        <v>15810</v>
      </c>
    </row>
    <row r="37" spans="1:9">
      <c r="A37" s="50" t="s">
        <v>102</v>
      </c>
      <c r="B37" s="50">
        <v>2703</v>
      </c>
      <c r="C37" s="50">
        <v>2411</v>
      </c>
      <c r="D37" s="50">
        <v>0</v>
      </c>
      <c r="E37" s="50">
        <v>0</v>
      </c>
      <c r="F37" s="50">
        <v>0</v>
      </c>
      <c r="G37" s="50">
        <v>0</v>
      </c>
      <c r="H37" s="50">
        <f t="shared" si="3"/>
        <v>2703</v>
      </c>
      <c r="I37" s="50">
        <f t="shared" si="4"/>
        <v>2411</v>
      </c>
    </row>
    <row r="38" spans="1:9">
      <c r="A38" s="50" t="s">
        <v>103</v>
      </c>
      <c r="B38" s="50">
        <v>2621</v>
      </c>
      <c r="C38" s="50">
        <v>2030</v>
      </c>
      <c r="D38" s="50">
        <v>0</v>
      </c>
      <c r="E38" s="50">
        <v>0</v>
      </c>
      <c r="F38" s="50">
        <v>0</v>
      </c>
      <c r="G38" s="50">
        <v>0</v>
      </c>
      <c r="H38" s="50">
        <f t="shared" si="3"/>
        <v>2621</v>
      </c>
      <c r="I38" s="50">
        <f t="shared" si="4"/>
        <v>2030</v>
      </c>
    </row>
    <row r="39" spans="1:9">
      <c r="A39" s="50" t="s">
        <v>19</v>
      </c>
      <c r="B39" s="50">
        <f>SUM(B25:B38)</f>
        <v>50969</v>
      </c>
      <c r="C39" s="50">
        <f t="shared" ref="C39:I39" si="5">SUM(C25:C38)</f>
        <v>58074</v>
      </c>
      <c r="D39" s="50">
        <f t="shared" si="5"/>
        <v>0</v>
      </c>
      <c r="E39" s="50">
        <f t="shared" si="5"/>
        <v>0</v>
      </c>
      <c r="F39" s="50">
        <f t="shared" si="5"/>
        <v>0</v>
      </c>
      <c r="G39" s="50">
        <f t="shared" si="5"/>
        <v>0</v>
      </c>
      <c r="H39" s="50">
        <f t="shared" si="5"/>
        <v>50969</v>
      </c>
      <c r="I39" s="50">
        <f t="shared" si="5"/>
        <v>58074</v>
      </c>
    </row>
    <row r="40" spans="1:9">
      <c r="A40" s="50"/>
      <c r="B40" s="50"/>
      <c r="C40" s="50"/>
      <c r="D40" s="50"/>
      <c r="E40" s="50"/>
      <c r="F40" s="50"/>
      <c r="G40" s="50"/>
      <c r="H40" s="50"/>
      <c r="I40" s="50"/>
    </row>
    <row r="41" spans="1:9" ht="12" thickBot="1">
      <c r="A41" s="51" t="s">
        <v>33</v>
      </c>
      <c r="B41" s="51">
        <f>B22+B39</f>
        <v>145856</v>
      </c>
      <c r="C41" s="51">
        <f>C22+C39</f>
        <v>85020</v>
      </c>
      <c r="D41" s="51">
        <f>D22+D39</f>
        <v>3118</v>
      </c>
      <c r="E41" s="51">
        <f>E22+E39</f>
        <v>50</v>
      </c>
      <c r="F41" s="51">
        <f>F22+F39</f>
        <v>9485</v>
      </c>
      <c r="G41" s="51">
        <f>G22+G39</f>
        <v>13953</v>
      </c>
      <c r="H41" s="51">
        <f>H22+H39</f>
        <v>158459</v>
      </c>
      <c r="I41" s="51">
        <f>I22+I39</f>
        <v>99023</v>
      </c>
    </row>
    <row r="42" spans="1:9" ht="12" thickTop="1">
      <c r="A42" s="50" t="s">
        <v>35</v>
      </c>
      <c r="B42" s="50"/>
      <c r="C42" s="50"/>
      <c r="D42" s="50"/>
      <c r="E42" s="50"/>
      <c r="F42" s="50"/>
      <c r="G42" s="50"/>
      <c r="H42" s="50"/>
      <c r="I42" s="50"/>
    </row>
    <row r="43" spans="1:9">
      <c r="A43" s="50" t="s">
        <v>136</v>
      </c>
      <c r="B43" s="50"/>
      <c r="C43" s="50"/>
      <c r="D43" s="50"/>
      <c r="E43" s="50"/>
      <c r="F43" s="50"/>
      <c r="G43" s="50"/>
      <c r="H43" s="50"/>
      <c r="I43" s="50"/>
    </row>
    <row r="44" spans="1:9">
      <c r="A44" s="50" t="s">
        <v>147</v>
      </c>
      <c r="B44" s="1"/>
      <c r="C44" s="1"/>
      <c r="D44" s="1"/>
      <c r="E44" s="1"/>
      <c r="F44" s="1"/>
      <c r="G44" s="1"/>
      <c r="H44" s="1"/>
      <c r="I44" s="1"/>
    </row>
    <row r="45" spans="1:9" ht="12" thickBot="1">
      <c r="A45" s="13" t="s">
        <v>148</v>
      </c>
      <c r="B45" s="51"/>
      <c r="C45" s="51"/>
      <c r="D45" s="51"/>
      <c r="E45" s="51"/>
      <c r="F45" s="51"/>
      <c r="G45" s="51"/>
      <c r="H45" s="51"/>
      <c r="I45" s="51"/>
    </row>
    <row r="46" spans="1:9" ht="12" thickTop="1">
      <c r="A46" s="50"/>
      <c r="B46" s="61" t="s">
        <v>1</v>
      </c>
      <c r="C46" s="61"/>
      <c r="D46" s="61" t="s">
        <v>2</v>
      </c>
      <c r="E46" s="61"/>
      <c r="F46" s="61" t="s">
        <v>3</v>
      </c>
      <c r="G46" s="61"/>
      <c r="H46" s="61" t="s">
        <v>4</v>
      </c>
      <c r="I46" s="61"/>
    </row>
    <row r="47" spans="1:9">
      <c r="A47" s="50"/>
      <c r="B47" s="52" t="s">
        <v>130</v>
      </c>
      <c r="C47" s="52" t="s">
        <v>131</v>
      </c>
      <c r="D47" s="52" t="s">
        <v>130</v>
      </c>
      <c r="E47" s="52" t="s">
        <v>131</v>
      </c>
      <c r="F47" s="52" t="s">
        <v>130</v>
      </c>
      <c r="G47" s="52" t="s">
        <v>131</v>
      </c>
      <c r="H47" s="52" t="s">
        <v>130</v>
      </c>
      <c r="I47" s="52" t="s">
        <v>131</v>
      </c>
    </row>
    <row r="48" spans="1:9">
      <c r="A48" s="57" t="s">
        <v>6</v>
      </c>
      <c r="B48" s="58" t="s">
        <v>132</v>
      </c>
      <c r="C48" s="58" t="s">
        <v>132</v>
      </c>
      <c r="D48" s="58" t="s">
        <v>132</v>
      </c>
      <c r="E48" s="58" t="s">
        <v>132</v>
      </c>
      <c r="F48" s="58" t="s">
        <v>132</v>
      </c>
      <c r="G48" s="58" t="s">
        <v>132</v>
      </c>
      <c r="H48" s="58" t="s">
        <v>132</v>
      </c>
      <c r="I48" s="58" t="s">
        <v>132</v>
      </c>
    </row>
    <row r="49" spans="1:9">
      <c r="A49" s="50"/>
      <c r="B49" s="50"/>
      <c r="C49" s="50"/>
      <c r="D49" s="50"/>
      <c r="E49" s="50"/>
      <c r="F49" s="50"/>
      <c r="G49" s="50"/>
      <c r="H49" s="50"/>
      <c r="I49" s="50"/>
    </row>
    <row r="50" spans="1:9" ht="36" customHeight="1">
      <c r="A50" s="56" t="s">
        <v>137</v>
      </c>
      <c r="B50" s="50"/>
      <c r="C50" s="50"/>
      <c r="D50" s="50"/>
      <c r="E50" s="50"/>
      <c r="F50" s="50"/>
      <c r="G50" s="50"/>
      <c r="H50" s="50"/>
      <c r="I50" s="50"/>
    </row>
    <row r="51" spans="1:9">
      <c r="A51" s="50" t="s">
        <v>138</v>
      </c>
      <c r="B51" s="50">
        <v>1093</v>
      </c>
      <c r="C51" s="50">
        <v>232</v>
      </c>
      <c r="D51" s="50">
        <v>0</v>
      </c>
      <c r="E51" s="50">
        <v>0</v>
      </c>
      <c r="F51" s="50">
        <v>425</v>
      </c>
      <c r="G51" s="50">
        <v>158</v>
      </c>
      <c r="H51" s="50">
        <f t="shared" ref="H51:H76" si="6">B51+D51+F51</f>
        <v>1518</v>
      </c>
      <c r="I51" s="50">
        <f t="shared" ref="I51:I76" si="7">C51+E51+G51</f>
        <v>390</v>
      </c>
    </row>
    <row r="52" spans="1:9">
      <c r="A52" s="50" t="s">
        <v>139</v>
      </c>
      <c r="B52" s="50">
        <v>1125</v>
      </c>
      <c r="C52" s="50">
        <v>48</v>
      </c>
      <c r="D52" s="50">
        <v>0</v>
      </c>
      <c r="E52" s="50">
        <v>0</v>
      </c>
      <c r="F52" s="50">
        <v>0</v>
      </c>
      <c r="G52" s="50">
        <v>0</v>
      </c>
      <c r="H52" s="50">
        <f t="shared" si="6"/>
        <v>1125</v>
      </c>
      <c r="I52" s="50">
        <f t="shared" si="7"/>
        <v>48</v>
      </c>
    </row>
    <row r="53" spans="1:9">
      <c r="A53" s="50" t="s">
        <v>140</v>
      </c>
      <c r="B53" s="50">
        <v>1013</v>
      </c>
      <c r="C53" s="50">
        <v>3224</v>
      </c>
      <c r="D53" s="50">
        <v>0</v>
      </c>
      <c r="E53" s="50">
        <v>0</v>
      </c>
      <c r="F53" s="50">
        <v>0</v>
      </c>
      <c r="G53" s="50">
        <v>0</v>
      </c>
      <c r="H53" s="50">
        <f t="shared" si="6"/>
        <v>1013</v>
      </c>
      <c r="I53" s="50">
        <f t="shared" si="7"/>
        <v>3224</v>
      </c>
    </row>
    <row r="54" spans="1:9">
      <c r="A54" s="50" t="s">
        <v>122</v>
      </c>
      <c r="B54" s="50">
        <v>1362</v>
      </c>
      <c r="C54" s="50">
        <v>26</v>
      </c>
      <c r="D54" s="50">
        <v>0</v>
      </c>
      <c r="E54" s="50">
        <v>0</v>
      </c>
      <c r="F54" s="50">
        <v>0</v>
      </c>
      <c r="G54" s="50">
        <v>0</v>
      </c>
      <c r="H54" s="50">
        <f t="shared" si="6"/>
        <v>1362</v>
      </c>
      <c r="I54" s="50">
        <f t="shared" si="7"/>
        <v>26</v>
      </c>
    </row>
    <row r="55" spans="1:9">
      <c r="A55" s="50" t="s">
        <v>121</v>
      </c>
      <c r="B55" s="50">
        <v>10217</v>
      </c>
      <c r="C55" s="50">
        <v>6709</v>
      </c>
      <c r="D55" s="50">
        <v>0</v>
      </c>
      <c r="E55" s="50">
        <v>0</v>
      </c>
      <c r="F55" s="50">
        <v>156</v>
      </c>
      <c r="G55" s="50">
        <v>770</v>
      </c>
      <c r="H55" s="50">
        <f t="shared" si="6"/>
        <v>10373</v>
      </c>
      <c r="I55" s="50">
        <f t="shared" si="7"/>
        <v>7479</v>
      </c>
    </row>
    <row r="56" spans="1:9">
      <c r="A56" s="50" t="s">
        <v>124</v>
      </c>
      <c r="B56" s="50">
        <v>288</v>
      </c>
      <c r="C56" s="50">
        <v>4</v>
      </c>
      <c r="D56" s="50">
        <v>0</v>
      </c>
      <c r="E56" s="50">
        <v>0</v>
      </c>
      <c r="F56" s="50">
        <v>0</v>
      </c>
      <c r="G56" s="50">
        <v>0</v>
      </c>
      <c r="H56" s="50">
        <f t="shared" si="6"/>
        <v>288</v>
      </c>
      <c r="I56" s="50">
        <f t="shared" si="7"/>
        <v>4</v>
      </c>
    </row>
    <row r="57" spans="1:9">
      <c r="A57" s="50" t="s">
        <v>120</v>
      </c>
      <c r="B57" s="50">
        <v>710</v>
      </c>
      <c r="C57" s="50">
        <v>59</v>
      </c>
      <c r="D57" s="50">
        <v>0</v>
      </c>
      <c r="E57" s="50">
        <v>0</v>
      </c>
      <c r="F57" s="50">
        <v>0</v>
      </c>
      <c r="G57" s="50">
        <v>0</v>
      </c>
      <c r="H57" s="50">
        <f t="shared" si="6"/>
        <v>710</v>
      </c>
      <c r="I57" s="50">
        <f t="shared" si="7"/>
        <v>59</v>
      </c>
    </row>
    <row r="58" spans="1:9">
      <c r="A58" s="50" t="s">
        <v>119</v>
      </c>
      <c r="B58" s="50">
        <v>3255</v>
      </c>
      <c r="C58" s="50">
        <v>1520</v>
      </c>
      <c r="D58" s="50">
        <v>0</v>
      </c>
      <c r="E58" s="50">
        <v>0</v>
      </c>
      <c r="F58" s="50">
        <v>325</v>
      </c>
      <c r="G58" s="50">
        <v>128</v>
      </c>
      <c r="H58" s="50">
        <f t="shared" si="6"/>
        <v>3580</v>
      </c>
      <c r="I58" s="50">
        <f t="shared" si="7"/>
        <v>1648</v>
      </c>
    </row>
    <row r="59" spans="1:9">
      <c r="A59" s="50" t="s">
        <v>118</v>
      </c>
      <c r="B59" s="50">
        <v>1704</v>
      </c>
      <c r="C59" s="50">
        <v>175</v>
      </c>
      <c r="D59" s="50">
        <v>0</v>
      </c>
      <c r="E59" s="50">
        <v>0</v>
      </c>
      <c r="F59" s="50">
        <v>95</v>
      </c>
      <c r="G59" s="50">
        <v>105</v>
      </c>
      <c r="H59" s="50">
        <f t="shared" si="6"/>
        <v>1799</v>
      </c>
      <c r="I59" s="50">
        <f t="shared" si="7"/>
        <v>280</v>
      </c>
    </row>
    <row r="60" spans="1:9">
      <c r="A60" s="50" t="s">
        <v>141</v>
      </c>
      <c r="B60" s="50">
        <v>987</v>
      </c>
      <c r="C60" s="50">
        <v>355</v>
      </c>
      <c r="D60" s="50">
        <v>0</v>
      </c>
      <c r="E60" s="50">
        <v>0</v>
      </c>
      <c r="F60" s="50">
        <v>243</v>
      </c>
      <c r="G60" s="50">
        <v>490</v>
      </c>
      <c r="H60" s="50">
        <f t="shared" si="6"/>
        <v>1230</v>
      </c>
      <c r="I60" s="50">
        <f t="shared" si="7"/>
        <v>845</v>
      </c>
    </row>
    <row r="61" spans="1:9">
      <c r="A61" s="50" t="s">
        <v>142</v>
      </c>
      <c r="B61" s="50">
        <v>920</v>
      </c>
      <c r="C61" s="50">
        <v>261</v>
      </c>
      <c r="D61" s="50">
        <v>0</v>
      </c>
      <c r="E61" s="50">
        <v>0</v>
      </c>
      <c r="F61" s="50">
        <v>23</v>
      </c>
      <c r="G61" s="50">
        <v>10</v>
      </c>
      <c r="H61" s="50">
        <f t="shared" si="6"/>
        <v>943</v>
      </c>
      <c r="I61" s="50">
        <f t="shared" si="7"/>
        <v>271</v>
      </c>
    </row>
    <row r="62" spans="1:9">
      <c r="A62" s="50" t="s">
        <v>117</v>
      </c>
      <c r="B62" s="50">
        <v>7399</v>
      </c>
      <c r="C62" s="50">
        <v>897</v>
      </c>
      <c r="D62" s="50">
        <v>0</v>
      </c>
      <c r="E62" s="50">
        <v>0</v>
      </c>
      <c r="F62" s="50">
        <v>1601</v>
      </c>
      <c r="G62" s="50">
        <v>2006</v>
      </c>
      <c r="H62" s="50">
        <f t="shared" si="6"/>
        <v>9000</v>
      </c>
      <c r="I62" s="50">
        <f t="shared" si="7"/>
        <v>2903</v>
      </c>
    </row>
    <row r="63" spans="1:9">
      <c r="A63" s="50" t="s">
        <v>116</v>
      </c>
      <c r="B63" s="50">
        <v>1725</v>
      </c>
      <c r="C63" s="50">
        <v>1255</v>
      </c>
      <c r="D63" s="50">
        <v>0</v>
      </c>
      <c r="E63" s="50">
        <v>0</v>
      </c>
      <c r="F63" s="50">
        <v>185</v>
      </c>
      <c r="G63" s="50">
        <v>1038</v>
      </c>
      <c r="H63" s="50">
        <f t="shared" si="6"/>
        <v>1910</v>
      </c>
      <c r="I63" s="50">
        <f t="shared" si="7"/>
        <v>2293</v>
      </c>
    </row>
    <row r="64" spans="1:9">
      <c r="A64" s="50" t="s">
        <v>143</v>
      </c>
      <c r="B64" s="50">
        <v>1440</v>
      </c>
      <c r="C64" s="50">
        <v>2410</v>
      </c>
      <c r="D64" s="50">
        <v>0</v>
      </c>
      <c r="E64" s="50">
        <v>0</v>
      </c>
      <c r="F64" s="50">
        <v>364</v>
      </c>
      <c r="G64" s="50">
        <v>998</v>
      </c>
      <c r="H64" s="50">
        <f t="shared" si="6"/>
        <v>1804</v>
      </c>
      <c r="I64" s="50">
        <f t="shared" si="7"/>
        <v>3408</v>
      </c>
    </row>
    <row r="65" spans="1:9">
      <c r="A65" s="50" t="s">
        <v>126</v>
      </c>
      <c r="B65" s="50">
        <v>1376</v>
      </c>
      <c r="C65" s="50">
        <v>350</v>
      </c>
      <c r="D65" s="50">
        <v>0</v>
      </c>
      <c r="E65" s="50">
        <v>0</v>
      </c>
      <c r="F65" s="50">
        <v>6</v>
      </c>
      <c r="G65" s="50">
        <v>2</v>
      </c>
      <c r="H65" s="50">
        <f t="shared" si="6"/>
        <v>1382</v>
      </c>
      <c r="I65" s="50">
        <f t="shared" si="7"/>
        <v>352</v>
      </c>
    </row>
    <row r="66" spans="1:9">
      <c r="A66" s="50" t="s">
        <v>115</v>
      </c>
      <c r="B66" s="50">
        <v>1230</v>
      </c>
      <c r="C66" s="50">
        <v>9773</v>
      </c>
      <c r="D66" s="50">
        <v>0</v>
      </c>
      <c r="E66" s="50">
        <v>0</v>
      </c>
      <c r="F66" s="50">
        <v>17</v>
      </c>
      <c r="G66" s="50">
        <v>767</v>
      </c>
      <c r="H66" s="50">
        <f t="shared" si="6"/>
        <v>1247</v>
      </c>
      <c r="I66" s="50">
        <f t="shared" si="7"/>
        <v>10540</v>
      </c>
    </row>
    <row r="67" spans="1:9">
      <c r="A67" s="50" t="s">
        <v>114</v>
      </c>
      <c r="B67" s="50">
        <v>1484</v>
      </c>
      <c r="C67" s="50">
        <v>667</v>
      </c>
      <c r="D67" s="50">
        <v>0</v>
      </c>
      <c r="E67" s="50">
        <v>0</v>
      </c>
      <c r="F67" s="50">
        <v>414</v>
      </c>
      <c r="G67" s="50">
        <v>243</v>
      </c>
      <c r="H67" s="50">
        <f t="shared" si="6"/>
        <v>1898</v>
      </c>
      <c r="I67" s="50">
        <f t="shared" si="7"/>
        <v>910</v>
      </c>
    </row>
    <row r="68" spans="1:9">
      <c r="A68" s="50" t="s">
        <v>113</v>
      </c>
      <c r="B68" s="50">
        <v>7354</v>
      </c>
      <c r="C68" s="50">
        <v>5159</v>
      </c>
      <c r="D68" s="50">
        <v>1520</v>
      </c>
      <c r="E68" s="50">
        <v>109</v>
      </c>
      <c r="F68" s="50">
        <v>1882</v>
      </c>
      <c r="G68" s="50">
        <v>1622</v>
      </c>
      <c r="H68" s="50">
        <f t="shared" si="6"/>
        <v>10756</v>
      </c>
      <c r="I68" s="50">
        <f t="shared" si="7"/>
        <v>6890</v>
      </c>
    </row>
    <row r="69" spans="1:9">
      <c r="A69" s="50" t="s">
        <v>112</v>
      </c>
      <c r="B69" s="50">
        <v>1313</v>
      </c>
      <c r="C69" s="50">
        <v>1688</v>
      </c>
      <c r="D69" s="50">
        <v>0</v>
      </c>
      <c r="E69" s="50">
        <v>0</v>
      </c>
      <c r="F69" s="50">
        <v>248</v>
      </c>
      <c r="G69" s="50">
        <v>607</v>
      </c>
      <c r="H69" s="50">
        <f t="shared" si="6"/>
        <v>1561</v>
      </c>
      <c r="I69" s="50">
        <f t="shared" si="7"/>
        <v>2295</v>
      </c>
    </row>
    <row r="70" spans="1:9">
      <c r="A70" s="50" t="s">
        <v>111</v>
      </c>
      <c r="B70" s="50">
        <v>552</v>
      </c>
      <c r="C70" s="50">
        <v>129</v>
      </c>
      <c r="D70" s="50">
        <v>0</v>
      </c>
      <c r="E70" s="50">
        <v>0</v>
      </c>
      <c r="F70" s="50">
        <v>155</v>
      </c>
      <c r="G70" s="50">
        <v>63</v>
      </c>
      <c r="H70" s="50">
        <f t="shared" si="6"/>
        <v>707</v>
      </c>
      <c r="I70" s="50">
        <f t="shared" si="7"/>
        <v>192</v>
      </c>
    </row>
    <row r="71" spans="1:9">
      <c r="A71" s="50" t="s">
        <v>144</v>
      </c>
      <c r="B71" s="50">
        <v>6455</v>
      </c>
      <c r="C71" s="50">
        <v>804</v>
      </c>
      <c r="D71" s="50">
        <v>1514</v>
      </c>
      <c r="E71" s="50">
        <v>132</v>
      </c>
      <c r="F71" s="50">
        <v>3996</v>
      </c>
      <c r="G71" s="50">
        <v>1051</v>
      </c>
      <c r="H71" s="50">
        <f t="shared" si="6"/>
        <v>11965</v>
      </c>
      <c r="I71" s="50">
        <f t="shared" si="7"/>
        <v>1987</v>
      </c>
    </row>
    <row r="72" spans="1:9">
      <c r="A72" s="50" t="s">
        <v>125</v>
      </c>
      <c r="B72" s="50">
        <v>2596</v>
      </c>
      <c r="C72" s="50">
        <v>1013</v>
      </c>
      <c r="D72" s="50">
        <v>0</v>
      </c>
      <c r="E72" s="50">
        <v>0</v>
      </c>
      <c r="F72" s="50">
        <v>3345</v>
      </c>
      <c r="G72" s="50">
        <v>11609</v>
      </c>
      <c r="H72" s="50">
        <f t="shared" si="6"/>
        <v>5941</v>
      </c>
      <c r="I72" s="50">
        <f t="shared" si="7"/>
        <v>12622</v>
      </c>
    </row>
    <row r="73" spans="1:9">
      <c r="A73" s="50" t="s">
        <v>145</v>
      </c>
      <c r="B73" s="50">
        <v>1074</v>
      </c>
      <c r="C73" s="50">
        <v>10</v>
      </c>
      <c r="D73" s="50">
        <v>0</v>
      </c>
      <c r="E73" s="50">
        <v>0</v>
      </c>
      <c r="F73" s="50">
        <v>0</v>
      </c>
      <c r="G73" s="50">
        <v>0</v>
      </c>
      <c r="H73" s="50">
        <f t="shared" si="6"/>
        <v>1074</v>
      </c>
      <c r="I73" s="50">
        <f t="shared" si="7"/>
        <v>10</v>
      </c>
    </row>
    <row r="74" spans="1:9">
      <c r="A74" s="50" t="s">
        <v>110</v>
      </c>
      <c r="B74" s="50">
        <v>1011</v>
      </c>
      <c r="C74" s="50">
        <v>41</v>
      </c>
      <c r="D74" s="50">
        <v>0</v>
      </c>
      <c r="E74" s="50">
        <v>0</v>
      </c>
      <c r="F74" s="50">
        <v>0</v>
      </c>
      <c r="G74" s="50">
        <v>0</v>
      </c>
      <c r="H74" s="50">
        <f t="shared" si="6"/>
        <v>1011</v>
      </c>
      <c r="I74" s="50">
        <f t="shared" si="7"/>
        <v>41</v>
      </c>
    </row>
    <row r="75" spans="1:9">
      <c r="A75" s="50" t="s">
        <v>109</v>
      </c>
      <c r="B75" s="50">
        <v>777</v>
      </c>
      <c r="C75" s="50">
        <v>137</v>
      </c>
      <c r="D75" s="50">
        <v>0</v>
      </c>
      <c r="E75" s="50">
        <v>0</v>
      </c>
      <c r="F75" s="50">
        <v>390</v>
      </c>
      <c r="G75" s="50">
        <v>526</v>
      </c>
      <c r="H75" s="50">
        <f t="shared" si="6"/>
        <v>1167</v>
      </c>
      <c r="I75" s="50">
        <f t="shared" si="7"/>
        <v>663</v>
      </c>
    </row>
    <row r="76" spans="1:9">
      <c r="A76" s="50" t="s">
        <v>19</v>
      </c>
      <c r="B76" s="50">
        <f>SUM(B51:B75)</f>
        <v>58460</v>
      </c>
      <c r="C76" s="50">
        <f t="shared" ref="C76:I76" si="8">SUM(C51:C75)</f>
        <v>36946</v>
      </c>
      <c r="D76" s="50">
        <f t="shared" si="8"/>
        <v>3034</v>
      </c>
      <c r="E76" s="50">
        <f t="shared" si="8"/>
        <v>241</v>
      </c>
      <c r="F76" s="50">
        <f t="shared" si="8"/>
        <v>13870</v>
      </c>
      <c r="G76" s="50">
        <f t="shared" si="8"/>
        <v>22193</v>
      </c>
      <c r="H76" s="50">
        <f t="shared" si="8"/>
        <v>75364</v>
      </c>
      <c r="I76" s="50">
        <f t="shared" si="8"/>
        <v>59380</v>
      </c>
    </row>
    <row r="77" spans="1:9">
      <c r="A77" s="50"/>
      <c r="B77" s="50"/>
      <c r="C77" s="50"/>
      <c r="D77" s="50"/>
      <c r="E77" s="50"/>
      <c r="F77" s="50"/>
      <c r="G77" s="50"/>
      <c r="H77" s="50"/>
      <c r="I77" s="50"/>
    </row>
    <row r="78" spans="1:9" ht="36" customHeight="1">
      <c r="A78" s="56" t="s">
        <v>77</v>
      </c>
      <c r="B78" s="50"/>
      <c r="C78" s="50"/>
      <c r="D78" s="50"/>
      <c r="E78" s="50"/>
      <c r="F78" s="50"/>
      <c r="G78" s="50"/>
      <c r="H78" s="50"/>
      <c r="I78" s="50"/>
    </row>
    <row r="79" spans="1:9">
      <c r="A79" s="50" t="s">
        <v>123</v>
      </c>
      <c r="B79" s="50">
        <v>317</v>
      </c>
      <c r="C79" s="50">
        <v>491</v>
      </c>
      <c r="D79" s="50">
        <v>0</v>
      </c>
      <c r="E79" s="50">
        <v>0</v>
      </c>
      <c r="F79" s="50">
        <v>0</v>
      </c>
      <c r="G79" s="50">
        <v>0</v>
      </c>
      <c r="H79" s="50">
        <v>317</v>
      </c>
      <c r="I79" s="50">
        <v>491</v>
      </c>
    </row>
    <row r="80" spans="1:9">
      <c r="A80" s="50" t="s">
        <v>19</v>
      </c>
      <c r="B80" s="50">
        <v>317</v>
      </c>
      <c r="C80" s="50">
        <v>491</v>
      </c>
      <c r="D80" s="50">
        <v>0</v>
      </c>
      <c r="E80" s="50">
        <v>0</v>
      </c>
      <c r="F80" s="50">
        <v>0</v>
      </c>
      <c r="G80" s="50">
        <v>0</v>
      </c>
      <c r="H80" s="50">
        <v>317</v>
      </c>
      <c r="I80" s="50">
        <v>491</v>
      </c>
    </row>
    <row r="81" spans="1:9">
      <c r="A81" s="50"/>
      <c r="B81" s="50"/>
      <c r="C81" s="50"/>
      <c r="D81" s="50"/>
      <c r="E81" s="50"/>
      <c r="F81" s="50"/>
      <c r="G81" s="50"/>
      <c r="H81" s="50"/>
      <c r="I81" s="50"/>
    </row>
    <row r="82" spans="1:9" ht="22.5">
      <c r="A82" s="59" t="s">
        <v>80</v>
      </c>
      <c r="B82" s="50">
        <f>B76+B80</f>
        <v>58777</v>
      </c>
      <c r="C82" s="50">
        <f t="shared" ref="C82:I82" si="9">C76+C80</f>
        <v>37437</v>
      </c>
      <c r="D82" s="50">
        <f t="shared" si="9"/>
        <v>3034</v>
      </c>
      <c r="E82" s="50">
        <f t="shared" si="9"/>
        <v>241</v>
      </c>
      <c r="F82" s="50">
        <f t="shared" si="9"/>
        <v>13870</v>
      </c>
      <c r="G82" s="50">
        <f t="shared" si="9"/>
        <v>22193</v>
      </c>
      <c r="H82" s="50">
        <f t="shared" si="9"/>
        <v>75681</v>
      </c>
      <c r="I82" s="50">
        <f t="shared" si="9"/>
        <v>59871</v>
      </c>
    </row>
    <row r="83" spans="1:9">
      <c r="A83" s="50"/>
      <c r="B83" s="50"/>
      <c r="C83" s="50"/>
      <c r="D83" s="50"/>
      <c r="E83" s="50"/>
      <c r="F83" s="50"/>
      <c r="G83" s="50"/>
      <c r="H83" s="50"/>
      <c r="I83" s="50"/>
    </row>
    <row r="84" spans="1:9" ht="12" thickBot="1">
      <c r="A84" s="51" t="s">
        <v>81</v>
      </c>
      <c r="B84" s="51">
        <f>B41+B82</f>
        <v>204633</v>
      </c>
      <c r="C84" s="51">
        <f t="shared" ref="C84:I84" si="10">C41+C82</f>
        <v>122457</v>
      </c>
      <c r="D84" s="51">
        <f t="shared" si="10"/>
        <v>6152</v>
      </c>
      <c r="E84" s="51">
        <f t="shared" si="10"/>
        <v>291</v>
      </c>
      <c r="F84" s="51">
        <f t="shared" si="10"/>
        <v>23355</v>
      </c>
      <c r="G84" s="51">
        <f t="shared" si="10"/>
        <v>36146</v>
      </c>
      <c r="H84" s="51">
        <f t="shared" si="10"/>
        <v>234140</v>
      </c>
      <c r="I84" s="51">
        <f t="shared" si="10"/>
        <v>158894</v>
      </c>
    </row>
    <row r="85" spans="1:9" ht="12" thickTop="1">
      <c r="A85" s="1" t="s">
        <v>83</v>
      </c>
      <c r="B85" s="1"/>
      <c r="C85" s="1"/>
      <c r="D85" s="50"/>
      <c r="E85" s="50"/>
      <c r="F85" s="1"/>
      <c r="G85" s="1"/>
      <c r="H85" s="1"/>
      <c r="I85" s="49"/>
    </row>
  </sheetData>
  <mergeCells count="8">
    <mergeCell ref="B4:C4"/>
    <mergeCell ref="D4:E4"/>
    <mergeCell ref="F4:G4"/>
    <mergeCell ref="H4:I4"/>
    <mergeCell ref="B46:C46"/>
    <mergeCell ref="D46:E46"/>
    <mergeCell ref="F46:G46"/>
    <mergeCell ref="H46:I46"/>
  </mergeCells>
  <phoneticPr fontId="7" type="noConversion"/>
  <pageMargins left="0.9" right="0.3" top="0.69" bottom="0.2" header="0.72" footer="0.2"/>
  <pageSetup scale="92" orientation="portrait" r:id="rId1"/>
  <headerFooter alignWithMargins="0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U100"/>
  <sheetViews>
    <sheetView showOutlineSymbols="0" topLeftCell="A55" zoomScale="85" zoomScaleNormal="85" workbookViewId="0">
      <selection activeCell="B94" sqref="B94"/>
    </sheetView>
  </sheetViews>
  <sheetFormatPr defaultRowHeight="11.25"/>
  <cols>
    <col min="1" max="1" width="48.3984375" style="2" customWidth="1"/>
    <col min="2" max="2" width="15.19921875" style="2" customWidth="1"/>
    <col min="3" max="3" width="9.19921875" style="2" customWidth="1"/>
    <col min="4" max="4" width="18.3984375" style="2" customWidth="1"/>
    <col min="5" max="5" width="8.19921875" style="2" customWidth="1"/>
    <col min="6" max="6" width="9.19921875" style="2" customWidth="1"/>
    <col min="7" max="7" width="10.59765625" style="2" customWidth="1"/>
    <col min="8" max="8" width="9.19921875" style="2" customWidth="1"/>
    <col min="9" max="9" width="9.19921875" style="2" bestFit="1" customWidth="1"/>
    <col min="10" max="10" width="6.796875" style="2" customWidth="1"/>
    <col min="11" max="16384" width="9.59765625" style="2"/>
  </cols>
  <sheetData>
    <row r="1" spans="1:10" ht="12.75" customHeight="1">
      <c r="A1" s="1" t="s">
        <v>34</v>
      </c>
    </row>
    <row r="2" spans="1:10" ht="12.75" customHeight="1">
      <c r="A2" s="2" t="s">
        <v>0</v>
      </c>
    </row>
    <row r="3" spans="1:10" ht="12.75" customHeight="1">
      <c r="A3" s="1" t="s">
        <v>46</v>
      </c>
    </row>
    <row r="4" spans="1:10" ht="12.7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0" ht="12.75" customHeight="1" thickTop="1">
      <c r="A5" s="3"/>
      <c r="B5" s="4" t="s">
        <v>1</v>
      </c>
      <c r="C5" s="4"/>
      <c r="D5" s="4" t="s">
        <v>2</v>
      </c>
      <c r="E5" s="4"/>
      <c r="F5" s="4" t="s">
        <v>3</v>
      </c>
      <c r="G5" s="4"/>
      <c r="H5" s="4" t="s">
        <v>4</v>
      </c>
      <c r="I5" s="4"/>
    </row>
    <row r="6" spans="1:10" ht="12.75" customHeight="1">
      <c r="B6" s="5" t="s">
        <v>5</v>
      </c>
      <c r="D6" s="5" t="s">
        <v>5</v>
      </c>
      <c r="F6" s="5" t="s">
        <v>5</v>
      </c>
      <c r="H6" s="5" t="s">
        <v>5</v>
      </c>
    </row>
    <row r="7" spans="1:10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10" ht="12.75" customHeight="1">
      <c r="A8" s="7"/>
      <c r="B8" s="8"/>
      <c r="C8" s="8"/>
      <c r="D8" s="8"/>
      <c r="E8" s="8"/>
      <c r="F8" s="8"/>
      <c r="G8" s="8"/>
      <c r="H8" s="8"/>
      <c r="I8" s="8"/>
    </row>
    <row r="9" spans="1:10" ht="22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</row>
    <row r="10" spans="1:10" ht="12.75" customHeight="1">
      <c r="A10" s="1"/>
      <c r="B10" s="10"/>
      <c r="C10" s="10"/>
      <c r="D10" s="10"/>
      <c r="E10" s="10"/>
      <c r="F10" s="10"/>
      <c r="G10" s="10"/>
      <c r="H10" s="10"/>
      <c r="I10" s="10"/>
    </row>
    <row r="11" spans="1:10" ht="12.75" customHeight="1">
      <c r="A11" s="1" t="s">
        <v>48</v>
      </c>
      <c r="B11" s="10">
        <v>1886</v>
      </c>
      <c r="C11" s="10">
        <v>1498</v>
      </c>
      <c r="D11" s="10">
        <v>0</v>
      </c>
      <c r="E11" s="10">
        <v>0</v>
      </c>
      <c r="F11" s="10">
        <v>0</v>
      </c>
      <c r="G11" s="10">
        <v>0</v>
      </c>
      <c r="H11" s="10">
        <f t="shared" ref="H11:H23" si="0">SUM(B11,F11,D11)</f>
        <v>1886</v>
      </c>
      <c r="I11" s="10">
        <f t="shared" ref="I11:I23" si="1">SUM(C11,E11,G11)</f>
        <v>1498</v>
      </c>
    </row>
    <row r="12" spans="1:10" ht="12.75" customHeight="1">
      <c r="A12" s="1" t="s">
        <v>10</v>
      </c>
      <c r="B12" s="10">
        <v>3101</v>
      </c>
      <c r="C12" s="10">
        <v>2310</v>
      </c>
      <c r="D12" s="10">
        <v>0</v>
      </c>
      <c r="E12" s="10">
        <v>0</v>
      </c>
      <c r="F12" s="10">
        <v>208</v>
      </c>
      <c r="G12" s="10">
        <v>106</v>
      </c>
      <c r="H12" s="10">
        <f t="shared" si="0"/>
        <v>3309</v>
      </c>
      <c r="I12" s="10">
        <f t="shared" si="1"/>
        <v>2416</v>
      </c>
    </row>
    <row r="13" spans="1:10" ht="12.75" customHeight="1">
      <c r="A13" s="1" t="s">
        <v>11</v>
      </c>
      <c r="B13" s="10">
        <v>5640</v>
      </c>
      <c r="C13" s="10">
        <v>4509</v>
      </c>
      <c r="D13" s="10">
        <v>0</v>
      </c>
      <c r="E13" s="10">
        <v>0</v>
      </c>
      <c r="F13" s="10">
        <v>62</v>
      </c>
      <c r="G13" s="10">
        <v>22</v>
      </c>
      <c r="H13" s="10">
        <f t="shared" si="0"/>
        <v>5702</v>
      </c>
      <c r="I13" s="10">
        <f t="shared" si="1"/>
        <v>4531</v>
      </c>
      <c r="J13" s="11"/>
    </row>
    <row r="14" spans="1:10" ht="12.75" customHeight="1">
      <c r="A14" s="1" t="s">
        <v>36</v>
      </c>
      <c r="B14" s="10">
        <v>17024</v>
      </c>
      <c r="C14" s="10">
        <v>14122</v>
      </c>
      <c r="D14" s="10">
        <v>0</v>
      </c>
      <c r="E14" s="10">
        <v>0</v>
      </c>
      <c r="F14" s="10">
        <v>3324</v>
      </c>
      <c r="G14" s="10">
        <v>2106</v>
      </c>
      <c r="H14" s="10">
        <f t="shared" si="0"/>
        <v>20348</v>
      </c>
      <c r="I14" s="10">
        <f t="shared" si="1"/>
        <v>16228</v>
      </c>
    </row>
    <row r="15" spans="1:10" ht="12.75" customHeight="1">
      <c r="A15" s="1" t="s">
        <v>45</v>
      </c>
      <c r="B15" s="10">
        <v>5206</v>
      </c>
      <c r="C15" s="10">
        <v>4884</v>
      </c>
      <c r="D15" s="10">
        <v>0</v>
      </c>
      <c r="E15" s="10">
        <v>0</v>
      </c>
      <c r="F15" s="10">
        <v>1605</v>
      </c>
      <c r="G15" s="10">
        <v>977</v>
      </c>
      <c r="H15" s="10">
        <f t="shared" si="0"/>
        <v>6811</v>
      </c>
      <c r="I15" s="10">
        <f t="shared" si="1"/>
        <v>5861</v>
      </c>
      <c r="J15" s="11"/>
    </row>
    <row r="16" spans="1:10" ht="12.75" customHeight="1">
      <c r="A16" s="1" t="s">
        <v>12</v>
      </c>
      <c r="B16" s="10">
        <v>5635</v>
      </c>
      <c r="C16" s="10">
        <v>4431</v>
      </c>
      <c r="D16" s="10">
        <v>0</v>
      </c>
      <c r="E16" s="10">
        <v>0</v>
      </c>
      <c r="F16" s="10">
        <v>69</v>
      </c>
      <c r="G16" s="10">
        <v>31</v>
      </c>
      <c r="H16" s="10">
        <f t="shared" si="0"/>
        <v>5704</v>
      </c>
      <c r="I16" s="10">
        <f t="shared" si="1"/>
        <v>4462</v>
      </c>
      <c r="J16" s="11"/>
    </row>
    <row r="17" spans="1:10" ht="12.75" customHeight="1">
      <c r="A17" s="1" t="s">
        <v>13</v>
      </c>
      <c r="B17" s="10">
        <v>6046</v>
      </c>
      <c r="C17" s="10">
        <v>5357</v>
      </c>
      <c r="D17" s="10">
        <v>0</v>
      </c>
      <c r="E17" s="10">
        <v>0</v>
      </c>
      <c r="F17" s="10">
        <v>1027</v>
      </c>
      <c r="G17" s="10">
        <v>500</v>
      </c>
      <c r="H17" s="10">
        <f t="shared" si="0"/>
        <v>7073</v>
      </c>
      <c r="I17" s="10">
        <f t="shared" si="1"/>
        <v>5857</v>
      </c>
      <c r="J17" s="11"/>
    </row>
    <row r="18" spans="1:10" ht="12.75" customHeight="1">
      <c r="A18" s="1" t="s">
        <v>14</v>
      </c>
      <c r="B18" s="10">
        <v>9567</v>
      </c>
      <c r="C18" s="10">
        <v>7835</v>
      </c>
      <c r="D18" s="10">
        <v>0</v>
      </c>
      <c r="E18" s="10">
        <v>0</v>
      </c>
      <c r="F18" s="10">
        <v>1242</v>
      </c>
      <c r="G18" s="10">
        <v>532</v>
      </c>
      <c r="H18" s="10">
        <f t="shared" si="0"/>
        <v>10809</v>
      </c>
      <c r="I18" s="10">
        <f t="shared" si="1"/>
        <v>8367</v>
      </c>
      <c r="J18" s="11"/>
    </row>
    <row r="19" spans="1:10" ht="12.75" customHeight="1">
      <c r="A19" s="1" t="s">
        <v>15</v>
      </c>
      <c r="B19" s="10">
        <v>5450</v>
      </c>
      <c r="C19" s="10">
        <v>5263</v>
      </c>
      <c r="D19" s="10">
        <v>0</v>
      </c>
      <c r="E19" s="10">
        <v>0</v>
      </c>
      <c r="F19" s="10">
        <v>312</v>
      </c>
      <c r="G19" s="10">
        <v>248</v>
      </c>
      <c r="H19" s="10">
        <f t="shared" si="0"/>
        <v>5762</v>
      </c>
      <c r="I19" s="10">
        <f t="shared" si="1"/>
        <v>5511</v>
      </c>
      <c r="J19" s="11"/>
    </row>
    <row r="20" spans="1:10" ht="12.75" customHeight="1">
      <c r="A20" s="1" t="s">
        <v>38</v>
      </c>
      <c r="B20" s="10">
        <v>9003</v>
      </c>
      <c r="C20" s="10">
        <v>7674</v>
      </c>
      <c r="D20" s="10">
        <v>0</v>
      </c>
      <c r="E20" s="10">
        <v>0</v>
      </c>
      <c r="F20" s="10">
        <v>2184</v>
      </c>
      <c r="G20" s="10">
        <v>1133</v>
      </c>
      <c r="H20" s="10">
        <f t="shared" si="0"/>
        <v>11187</v>
      </c>
      <c r="I20" s="10">
        <f t="shared" si="1"/>
        <v>8807</v>
      </c>
      <c r="J20" s="11"/>
    </row>
    <row r="21" spans="1:10" ht="12.75" customHeight="1">
      <c r="A21" s="1" t="s">
        <v>16</v>
      </c>
      <c r="B21" s="10">
        <v>23799</v>
      </c>
      <c r="C21" s="10">
        <v>21942</v>
      </c>
      <c r="D21" s="10">
        <v>1150</v>
      </c>
      <c r="E21" s="10">
        <v>1134.3333</v>
      </c>
      <c r="F21" s="10">
        <v>6288</v>
      </c>
      <c r="G21" s="10">
        <v>3711</v>
      </c>
      <c r="H21" s="10">
        <f t="shared" si="0"/>
        <v>31237</v>
      </c>
      <c r="I21" s="10">
        <f t="shared" si="1"/>
        <v>26787.333299999998</v>
      </c>
      <c r="J21" s="11"/>
    </row>
    <row r="22" spans="1:10" ht="12.75" customHeight="1">
      <c r="A22" s="1" t="s">
        <v>17</v>
      </c>
      <c r="B22" s="10">
        <v>9381</v>
      </c>
      <c r="C22" s="10">
        <v>6972</v>
      </c>
      <c r="D22" s="10">
        <v>1623</v>
      </c>
      <c r="E22" s="10">
        <v>1603.9332999999999</v>
      </c>
      <c r="F22" s="10">
        <v>3795</v>
      </c>
      <c r="G22" s="10">
        <v>2020</v>
      </c>
      <c r="H22" s="10">
        <f t="shared" si="0"/>
        <v>14799</v>
      </c>
      <c r="I22" s="10">
        <f t="shared" si="1"/>
        <v>10595.933300000001</v>
      </c>
      <c r="J22" s="11"/>
    </row>
    <row r="23" spans="1:10" ht="12.75" customHeight="1">
      <c r="A23" s="1" t="s">
        <v>18</v>
      </c>
      <c r="B23" s="10">
        <v>12963</v>
      </c>
      <c r="C23" s="10">
        <v>8170</v>
      </c>
      <c r="D23" s="10">
        <v>179</v>
      </c>
      <c r="E23" s="10">
        <v>179</v>
      </c>
      <c r="F23" s="10">
        <v>3389</v>
      </c>
      <c r="G23" s="10">
        <v>1681</v>
      </c>
      <c r="H23" s="10">
        <f t="shared" si="0"/>
        <v>16531</v>
      </c>
      <c r="I23" s="10">
        <f t="shared" si="1"/>
        <v>10030</v>
      </c>
      <c r="J23" s="11"/>
    </row>
    <row r="24" spans="1:10" ht="12.75" customHeight="1">
      <c r="A24" s="1" t="s">
        <v>19</v>
      </c>
      <c r="B24" s="10">
        <f t="shared" ref="B24:I24" si="2">SUM(B11:B23)</f>
        <v>114701</v>
      </c>
      <c r="C24" s="10">
        <f t="shared" si="2"/>
        <v>94967</v>
      </c>
      <c r="D24" s="10">
        <f t="shared" si="2"/>
        <v>2952</v>
      </c>
      <c r="E24" s="10">
        <f t="shared" si="2"/>
        <v>2917.2665999999999</v>
      </c>
      <c r="F24" s="10">
        <f t="shared" si="2"/>
        <v>23505</v>
      </c>
      <c r="G24" s="10">
        <f t="shared" si="2"/>
        <v>13067</v>
      </c>
      <c r="H24" s="10">
        <f t="shared" si="2"/>
        <v>141158</v>
      </c>
      <c r="I24" s="10">
        <f t="shared" si="2"/>
        <v>110951.2666</v>
      </c>
      <c r="J24" s="11"/>
    </row>
    <row r="25" spans="1:10" ht="12.75" customHeight="1">
      <c r="A25" s="1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22.5" customHeight="1">
      <c r="A26" s="9" t="s">
        <v>20</v>
      </c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12.75" customHeight="1">
      <c r="A27" s="1"/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12.75" customHeight="1">
      <c r="A28" s="1" t="s">
        <v>49</v>
      </c>
      <c r="B28" s="10">
        <v>4780</v>
      </c>
      <c r="C28" s="10">
        <v>2555</v>
      </c>
      <c r="D28" s="10">
        <v>0</v>
      </c>
      <c r="E28" s="10">
        <v>0</v>
      </c>
      <c r="F28" s="10">
        <v>0</v>
      </c>
      <c r="G28" s="10">
        <v>0</v>
      </c>
      <c r="H28" s="12">
        <f t="shared" ref="H28:H48" si="3">SUM(B28,F28,D28)</f>
        <v>4780</v>
      </c>
      <c r="I28" s="10">
        <f t="shared" ref="I28:I48" si="4">SUM(C28,E28,G28)</f>
        <v>2555</v>
      </c>
      <c r="J28" s="11"/>
    </row>
    <row r="29" spans="1:10" ht="12.75" customHeight="1">
      <c r="A29" s="1" t="s">
        <v>21</v>
      </c>
      <c r="B29" s="10">
        <v>4203</v>
      </c>
      <c r="C29" s="10">
        <v>2359</v>
      </c>
      <c r="D29" s="10">
        <v>0</v>
      </c>
      <c r="E29" s="10">
        <v>0</v>
      </c>
      <c r="F29" s="10">
        <v>0</v>
      </c>
      <c r="G29" s="10">
        <v>0</v>
      </c>
      <c r="H29" s="12">
        <f t="shared" si="3"/>
        <v>4203</v>
      </c>
      <c r="I29" s="10">
        <f t="shared" si="4"/>
        <v>2359</v>
      </c>
    </row>
    <row r="30" spans="1:10" ht="12.75" customHeight="1">
      <c r="A30" s="1" t="s">
        <v>22</v>
      </c>
      <c r="B30" s="10">
        <v>5788</v>
      </c>
      <c r="C30" s="10">
        <v>3719</v>
      </c>
      <c r="D30" s="10">
        <v>0</v>
      </c>
      <c r="E30" s="10">
        <v>0</v>
      </c>
      <c r="F30" s="10">
        <v>0</v>
      </c>
      <c r="G30" s="10">
        <v>0</v>
      </c>
      <c r="H30" s="12">
        <f t="shared" si="3"/>
        <v>5788</v>
      </c>
      <c r="I30" s="10">
        <f t="shared" si="4"/>
        <v>3719</v>
      </c>
    </row>
    <row r="31" spans="1:10" ht="12.75" customHeight="1">
      <c r="A31" s="1" t="s">
        <v>23</v>
      </c>
      <c r="B31" s="10">
        <v>1142</v>
      </c>
      <c r="C31" s="10">
        <v>1116</v>
      </c>
      <c r="D31" s="10">
        <v>0</v>
      </c>
      <c r="E31" s="10">
        <v>0</v>
      </c>
      <c r="F31" s="10">
        <v>0</v>
      </c>
      <c r="G31" s="10">
        <v>0</v>
      </c>
      <c r="H31" s="12">
        <f t="shared" si="3"/>
        <v>1142</v>
      </c>
      <c r="I31" s="10">
        <f t="shared" si="4"/>
        <v>1116</v>
      </c>
      <c r="J31" s="1"/>
    </row>
    <row r="32" spans="1:10" ht="12.75" customHeight="1">
      <c r="A32" s="1" t="s">
        <v>39</v>
      </c>
      <c r="B32" s="10">
        <v>3124</v>
      </c>
      <c r="C32" s="10">
        <v>2066</v>
      </c>
      <c r="D32" s="10">
        <v>0</v>
      </c>
      <c r="E32" s="10">
        <v>0</v>
      </c>
      <c r="F32" s="10">
        <v>0</v>
      </c>
      <c r="G32" s="10">
        <v>0</v>
      </c>
      <c r="H32" s="12">
        <f t="shared" si="3"/>
        <v>3124</v>
      </c>
      <c r="I32" s="10">
        <f t="shared" si="4"/>
        <v>2066</v>
      </c>
      <c r="J32" s="1"/>
    </row>
    <row r="33" spans="1:10" ht="12.75" customHeight="1">
      <c r="A33" s="1" t="s">
        <v>40</v>
      </c>
      <c r="B33" s="10">
        <v>700</v>
      </c>
      <c r="C33" s="10">
        <v>409</v>
      </c>
      <c r="D33" s="10">
        <v>0</v>
      </c>
      <c r="E33" s="10">
        <v>0</v>
      </c>
      <c r="F33" s="10">
        <v>0</v>
      </c>
      <c r="G33" s="10">
        <v>0</v>
      </c>
      <c r="H33" s="12">
        <f t="shared" si="3"/>
        <v>700</v>
      </c>
      <c r="I33" s="10">
        <f t="shared" si="4"/>
        <v>409</v>
      </c>
      <c r="J33" s="1"/>
    </row>
    <row r="34" spans="1:10" ht="12.75" customHeight="1">
      <c r="A34" s="1" t="s">
        <v>41</v>
      </c>
      <c r="B34" s="10">
        <v>6165</v>
      </c>
      <c r="C34" s="10">
        <v>3900</v>
      </c>
      <c r="D34" s="10">
        <v>0</v>
      </c>
      <c r="E34" s="10">
        <v>0</v>
      </c>
      <c r="F34" s="10">
        <v>0</v>
      </c>
      <c r="G34" s="10">
        <v>0</v>
      </c>
      <c r="H34" s="12">
        <f t="shared" si="3"/>
        <v>6165</v>
      </c>
      <c r="I34" s="10">
        <f t="shared" si="4"/>
        <v>3900</v>
      </c>
      <c r="J34" s="1"/>
    </row>
    <row r="35" spans="1:10" ht="12.75" customHeight="1">
      <c r="A35" s="1" t="s">
        <v>42</v>
      </c>
      <c r="B35" s="10">
        <v>4862</v>
      </c>
      <c r="C35" s="10">
        <v>2968</v>
      </c>
      <c r="D35" s="10">
        <v>0</v>
      </c>
      <c r="E35" s="10">
        <v>0</v>
      </c>
      <c r="F35" s="10">
        <v>0</v>
      </c>
      <c r="G35" s="10">
        <v>0</v>
      </c>
      <c r="H35" s="12">
        <f t="shared" si="3"/>
        <v>4862</v>
      </c>
      <c r="I35" s="10">
        <f t="shared" si="4"/>
        <v>2968</v>
      </c>
      <c r="J35" s="1"/>
    </row>
    <row r="36" spans="1:10" ht="12.75" customHeight="1">
      <c r="A36" s="1" t="s">
        <v>43</v>
      </c>
      <c r="B36" s="10">
        <v>4636</v>
      </c>
      <c r="C36" s="10">
        <v>2693</v>
      </c>
      <c r="D36" s="10">
        <v>0</v>
      </c>
      <c r="E36" s="10">
        <v>0</v>
      </c>
      <c r="F36" s="10">
        <v>0</v>
      </c>
      <c r="G36" s="10">
        <v>0</v>
      </c>
      <c r="H36" s="12">
        <f t="shared" si="3"/>
        <v>4636</v>
      </c>
      <c r="I36" s="10">
        <f t="shared" si="4"/>
        <v>2693</v>
      </c>
      <c r="J36" s="1"/>
    </row>
    <row r="37" spans="1:10" ht="12.75" customHeight="1">
      <c r="A37" s="1" t="s">
        <v>24</v>
      </c>
      <c r="B37" s="10">
        <v>3671</v>
      </c>
      <c r="C37" s="10">
        <v>2507</v>
      </c>
      <c r="D37" s="10">
        <v>0</v>
      </c>
      <c r="E37" s="10">
        <v>0</v>
      </c>
      <c r="F37" s="10">
        <v>0</v>
      </c>
      <c r="G37" s="10">
        <v>0</v>
      </c>
      <c r="H37" s="12">
        <f t="shared" si="3"/>
        <v>3671</v>
      </c>
      <c r="I37" s="10">
        <f t="shared" si="4"/>
        <v>2507</v>
      </c>
      <c r="J37" s="1"/>
    </row>
    <row r="38" spans="1:10" ht="12.75" customHeight="1">
      <c r="A38" s="1" t="s">
        <v>25</v>
      </c>
      <c r="B38" s="10">
        <v>4945</v>
      </c>
      <c r="C38" s="10">
        <v>3356</v>
      </c>
      <c r="D38" s="10">
        <v>0</v>
      </c>
      <c r="E38" s="10">
        <v>0</v>
      </c>
      <c r="F38" s="10">
        <v>0</v>
      </c>
      <c r="G38" s="10">
        <v>0</v>
      </c>
      <c r="H38" s="12">
        <f t="shared" si="3"/>
        <v>4945</v>
      </c>
      <c r="I38" s="10">
        <f t="shared" si="4"/>
        <v>3356</v>
      </c>
      <c r="J38" s="1"/>
    </row>
    <row r="39" spans="1:10" ht="12.75" customHeight="1">
      <c r="A39" s="1" t="s">
        <v>37</v>
      </c>
      <c r="B39" s="10">
        <v>2150</v>
      </c>
      <c r="C39" s="10">
        <v>1426</v>
      </c>
      <c r="D39" s="10">
        <v>0</v>
      </c>
      <c r="E39" s="10">
        <v>0</v>
      </c>
      <c r="F39" s="10">
        <v>0</v>
      </c>
      <c r="G39" s="10">
        <v>0</v>
      </c>
      <c r="H39" s="12">
        <f t="shared" si="3"/>
        <v>2150</v>
      </c>
      <c r="I39" s="10">
        <f t="shared" si="4"/>
        <v>1426</v>
      </c>
      <c r="J39" s="1"/>
    </row>
    <row r="40" spans="1:10" ht="12.75" customHeight="1">
      <c r="A40" s="1" t="s">
        <v>47</v>
      </c>
      <c r="B40" s="10">
        <v>1638</v>
      </c>
      <c r="C40" s="10">
        <v>1138</v>
      </c>
      <c r="D40" s="10">
        <v>0</v>
      </c>
      <c r="E40" s="10">
        <v>0</v>
      </c>
      <c r="F40" s="10">
        <v>0</v>
      </c>
      <c r="G40" s="10">
        <v>0</v>
      </c>
      <c r="H40" s="12">
        <f t="shared" si="3"/>
        <v>1638</v>
      </c>
      <c r="I40" s="10">
        <f t="shared" si="4"/>
        <v>1138</v>
      </c>
      <c r="J40" s="1"/>
    </row>
    <row r="41" spans="1:10" ht="12.75" customHeight="1">
      <c r="A41" s="1" t="s">
        <v>26</v>
      </c>
      <c r="B41" s="10">
        <v>12880</v>
      </c>
      <c r="C41" s="10">
        <v>8499</v>
      </c>
      <c r="D41" s="10">
        <v>0</v>
      </c>
      <c r="E41" s="10">
        <v>0</v>
      </c>
      <c r="F41" s="10">
        <v>0</v>
      </c>
      <c r="G41" s="10">
        <v>0</v>
      </c>
      <c r="H41" s="12">
        <f t="shared" si="3"/>
        <v>12880</v>
      </c>
      <c r="I41" s="10">
        <f t="shared" si="4"/>
        <v>8499</v>
      </c>
      <c r="J41" s="1"/>
    </row>
    <row r="42" spans="1:10" ht="12.75" customHeight="1">
      <c r="A42" s="1" t="s">
        <v>28</v>
      </c>
      <c r="B42" s="10">
        <v>7814</v>
      </c>
      <c r="C42" s="10">
        <v>5122</v>
      </c>
      <c r="D42" s="10">
        <v>0</v>
      </c>
      <c r="E42" s="10">
        <v>0</v>
      </c>
      <c r="F42" s="10">
        <v>0</v>
      </c>
      <c r="G42" s="10">
        <v>0</v>
      </c>
      <c r="H42" s="12">
        <f t="shared" si="3"/>
        <v>7814</v>
      </c>
      <c r="I42" s="10">
        <f t="shared" si="4"/>
        <v>5122</v>
      </c>
      <c r="J42" s="1"/>
    </row>
    <row r="43" spans="1:10" ht="12.75" customHeight="1">
      <c r="A43" s="1" t="s">
        <v>29</v>
      </c>
      <c r="B43" s="10">
        <v>7213</v>
      </c>
      <c r="C43" s="10">
        <v>4292</v>
      </c>
      <c r="D43" s="10">
        <v>0</v>
      </c>
      <c r="E43" s="10">
        <v>0</v>
      </c>
      <c r="F43" s="10">
        <v>0</v>
      </c>
      <c r="G43" s="10">
        <v>0</v>
      </c>
      <c r="H43" s="12">
        <f t="shared" si="3"/>
        <v>7213</v>
      </c>
      <c r="I43" s="10">
        <f t="shared" si="4"/>
        <v>4292</v>
      </c>
      <c r="J43" s="1"/>
    </row>
    <row r="44" spans="1:10" ht="12.75" customHeight="1">
      <c r="A44" s="1" t="s">
        <v>30</v>
      </c>
      <c r="B44" s="10">
        <v>8207</v>
      </c>
      <c r="C44" s="10">
        <v>4882</v>
      </c>
      <c r="D44" s="10">
        <v>0</v>
      </c>
      <c r="E44" s="10">
        <v>0</v>
      </c>
      <c r="F44" s="10">
        <v>0</v>
      </c>
      <c r="G44" s="10">
        <v>0</v>
      </c>
      <c r="H44" s="12">
        <f t="shared" si="3"/>
        <v>8207</v>
      </c>
      <c r="I44" s="10">
        <f t="shared" si="4"/>
        <v>4882</v>
      </c>
    </row>
    <row r="45" spans="1:10" ht="12.75" customHeight="1">
      <c r="A45" s="1" t="s">
        <v>31</v>
      </c>
      <c r="B45" s="10">
        <v>11188</v>
      </c>
      <c r="C45" s="10">
        <v>7103</v>
      </c>
      <c r="D45" s="10">
        <v>0</v>
      </c>
      <c r="E45" s="10">
        <v>0</v>
      </c>
      <c r="F45" s="10">
        <v>0</v>
      </c>
      <c r="G45" s="10">
        <v>0</v>
      </c>
      <c r="H45" s="12">
        <f t="shared" si="3"/>
        <v>11188</v>
      </c>
      <c r="I45" s="10">
        <f t="shared" si="4"/>
        <v>7103</v>
      </c>
    </row>
    <row r="46" spans="1:10" ht="12.75" customHeight="1">
      <c r="A46" s="1" t="s">
        <v>44</v>
      </c>
      <c r="B46" s="10">
        <v>1401</v>
      </c>
      <c r="C46" s="10">
        <v>858</v>
      </c>
      <c r="D46" s="10">
        <v>0</v>
      </c>
      <c r="E46" s="10">
        <v>0</v>
      </c>
      <c r="F46" s="10">
        <v>0</v>
      </c>
      <c r="G46" s="10">
        <v>0</v>
      </c>
      <c r="H46" s="12">
        <f t="shared" si="3"/>
        <v>1401</v>
      </c>
      <c r="I46" s="10">
        <f t="shared" si="4"/>
        <v>858</v>
      </c>
    </row>
    <row r="47" spans="1:10" ht="12.75" customHeight="1">
      <c r="A47" s="1" t="s">
        <v>27</v>
      </c>
      <c r="B47" s="10">
        <v>4263</v>
      </c>
      <c r="C47" s="10">
        <v>2972</v>
      </c>
      <c r="D47" s="10">
        <v>0</v>
      </c>
      <c r="E47" s="10">
        <v>0</v>
      </c>
      <c r="F47" s="10">
        <v>0</v>
      </c>
      <c r="G47" s="10">
        <v>0</v>
      </c>
      <c r="H47" s="12">
        <f t="shared" si="3"/>
        <v>4263</v>
      </c>
      <c r="I47" s="10">
        <f t="shared" si="4"/>
        <v>2972</v>
      </c>
    </row>
    <row r="48" spans="1:10" ht="12.75" customHeight="1">
      <c r="A48" s="1" t="s">
        <v>32</v>
      </c>
      <c r="B48" s="10">
        <v>3527</v>
      </c>
      <c r="C48" s="10">
        <v>2203</v>
      </c>
      <c r="D48" s="10">
        <v>0</v>
      </c>
      <c r="E48" s="10">
        <v>0</v>
      </c>
      <c r="F48" s="10">
        <v>0</v>
      </c>
      <c r="G48" s="10">
        <v>0</v>
      </c>
      <c r="H48" s="12">
        <f t="shared" si="3"/>
        <v>3527</v>
      </c>
      <c r="I48" s="10">
        <f t="shared" si="4"/>
        <v>2203</v>
      </c>
      <c r="J48" s="11"/>
    </row>
    <row r="49" spans="1:10" ht="12.75" customHeight="1">
      <c r="A49" s="1" t="s">
        <v>19</v>
      </c>
      <c r="B49" s="10">
        <f>SUM(B28:B48)</f>
        <v>104297</v>
      </c>
      <c r="C49" s="10">
        <f>SUM(C28:C48)</f>
        <v>66143</v>
      </c>
      <c r="D49" s="10">
        <f t="shared" ref="D49:I49" si="5">SUM(D28:D48)</f>
        <v>0</v>
      </c>
      <c r="E49" s="10">
        <f t="shared" si="5"/>
        <v>0</v>
      </c>
      <c r="F49" s="10">
        <f t="shared" si="5"/>
        <v>0</v>
      </c>
      <c r="G49" s="10">
        <f t="shared" si="5"/>
        <v>0</v>
      </c>
      <c r="H49" s="10">
        <f t="shared" si="5"/>
        <v>104297</v>
      </c>
      <c r="I49" s="10">
        <f t="shared" si="5"/>
        <v>66143</v>
      </c>
      <c r="J49" s="11"/>
    </row>
    <row r="50" spans="1:10" ht="12.75" customHeight="1">
      <c r="A50" s="1"/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thickBot="1">
      <c r="A51" s="13" t="s">
        <v>33</v>
      </c>
      <c r="B51" s="14">
        <f>SUM(B24+B49)</f>
        <v>218998</v>
      </c>
      <c r="C51" s="14">
        <f t="shared" ref="C51:I51" si="6">SUM(C24+C49)</f>
        <v>161110</v>
      </c>
      <c r="D51" s="14">
        <f t="shared" si="6"/>
        <v>2952</v>
      </c>
      <c r="E51" s="14">
        <f t="shared" si="6"/>
        <v>2917.2665999999999</v>
      </c>
      <c r="F51" s="14">
        <f t="shared" si="6"/>
        <v>23505</v>
      </c>
      <c r="G51" s="14">
        <f t="shared" si="6"/>
        <v>13067</v>
      </c>
      <c r="H51" s="14">
        <f t="shared" si="6"/>
        <v>245455</v>
      </c>
      <c r="I51" s="14">
        <f t="shared" si="6"/>
        <v>177094.2666</v>
      </c>
      <c r="J51" s="11"/>
    </row>
    <row r="52" spans="1:10" ht="12.75" customHeight="1" thickTop="1">
      <c r="A52" s="1" t="s">
        <v>35</v>
      </c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12.75" customHeight="1">
      <c r="A53" s="1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 customHeight="1">
      <c r="A54" s="1" t="s">
        <v>50</v>
      </c>
      <c r="B54" s="10"/>
      <c r="C54" s="10"/>
      <c r="D54" s="10"/>
      <c r="E54" s="10"/>
      <c r="F54" s="10"/>
      <c r="G54" s="10"/>
      <c r="H54" s="10"/>
      <c r="I54" s="10"/>
    </row>
    <row r="55" spans="1:10" ht="12.75" customHeight="1">
      <c r="A55" s="1" t="s">
        <v>51</v>
      </c>
      <c r="B55" s="10"/>
      <c r="C55" s="10"/>
      <c r="D55" s="10"/>
      <c r="E55" s="10"/>
      <c r="F55" s="10"/>
      <c r="G55" s="10"/>
      <c r="H55" s="10"/>
      <c r="I55" s="10"/>
    </row>
    <row r="56" spans="1:10" ht="12.75" customHeight="1">
      <c r="A56" s="1" t="s">
        <v>84</v>
      </c>
      <c r="B56" s="10"/>
      <c r="C56" s="10"/>
      <c r="D56" s="10"/>
      <c r="E56" s="10"/>
      <c r="F56" s="10"/>
      <c r="G56" s="10"/>
      <c r="H56" s="10"/>
      <c r="I56" s="10"/>
    </row>
    <row r="57" spans="1:10" ht="12.75" customHeight="1" thickBot="1">
      <c r="A57" s="1"/>
      <c r="B57" s="10"/>
      <c r="C57" s="10"/>
      <c r="D57" s="10"/>
      <c r="E57" s="10"/>
      <c r="F57" s="10"/>
      <c r="G57" s="10"/>
      <c r="H57" s="10"/>
      <c r="I57" s="10"/>
    </row>
    <row r="58" spans="1:10" ht="12.75" customHeight="1" thickTop="1">
      <c r="A58" s="3"/>
      <c r="B58" s="41" t="s">
        <v>1</v>
      </c>
      <c r="C58" s="41"/>
      <c r="D58" s="41" t="s">
        <v>2</v>
      </c>
      <c r="E58" s="41"/>
      <c r="F58" s="41" t="s">
        <v>3</v>
      </c>
      <c r="G58" s="41"/>
      <c r="H58" s="41" t="s">
        <v>4</v>
      </c>
      <c r="I58" s="41"/>
    </row>
    <row r="59" spans="1:10" ht="12.75" customHeight="1">
      <c r="A59" s="1"/>
      <c r="B59" s="42" t="s">
        <v>5</v>
      </c>
      <c r="C59" s="10"/>
      <c r="D59" s="42" t="s">
        <v>5</v>
      </c>
      <c r="E59" s="10"/>
      <c r="F59" s="42" t="s">
        <v>5</v>
      </c>
      <c r="G59" s="10"/>
      <c r="H59" s="42" t="s">
        <v>5</v>
      </c>
      <c r="I59" s="10"/>
    </row>
    <row r="60" spans="1:10" ht="12.75" customHeight="1">
      <c r="A60" s="1" t="s">
        <v>6</v>
      </c>
      <c r="B60" s="42" t="s">
        <v>7</v>
      </c>
      <c r="C60" s="42" t="s">
        <v>8</v>
      </c>
      <c r="D60" s="42" t="s">
        <v>7</v>
      </c>
      <c r="E60" s="42" t="s">
        <v>8</v>
      </c>
      <c r="F60" s="42" t="s">
        <v>7</v>
      </c>
      <c r="G60" s="42" t="s">
        <v>8</v>
      </c>
      <c r="H60" s="42" t="s">
        <v>7</v>
      </c>
      <c r="I60" s="42" t="s">
        <v>8</v>
      </c>
      <c r="J60" s="11"/>
    </row>
    <row r="61" spans="1:10" ht="12.75" customHeight="1">
      <c r="A61" s="43"/>
      <c r="B61" s="8"/>
      <c r="C61" s="8"/>
      <c r="D61" s="8"/>
      <c r="E61" s="8"/>
      <c r="F61" s="8"/>
      <c r="G61" s="8"/>
      <c r="H61" s="8"/>
      <c r="I61" s="8"/>
    </row>
    <row r="62" spans="1:10" ht="33.75" customHeight="1">
      <c r="A62" s="9" t="s">
        <v>52</v>
      </c>
      <c r="B62" s="10"/>
      <c r="C62" s="10"/>
      <c r="D62" s="10"/>
      <c r="E62" s="10"/>
      <c r="F62" s="10"/>
      <c r="G62" s="10"/>
      <c r="H62" s="10"/>
      <c r="I62" s="10"/>
    </row>
    <row r="63" spans="1:10" ht="12.75" customHeight="1">
      <c r="A63" s="1"/>
      <c r="B63" s="10"/>
      <c r="C63" s="10"/>
      <c r="D63" s="10"/>
      <c r="E63" s="10"/>
      <c r="F63" s="10"/>
      <c r="G63" s="10"/>
      <c r="H63" s="10"/>
      <c r="I63" s="10"/>
    </row>
    <row r="64" spans="1:10" ht="12.75" customHeight="1">
      <c r="A64" s="1" t="s">
        <v>53</v>
      </c>
      <c r="B64" s="44">
        <v>1151</v>
      </c>
      <c r="C64" s="44">
        <v>1024</v>
      </c>
      <c r="D64" s="44">
        <v>0</v>
      </c>
      <c r="E64" s="44">
        <v>0</v>
      </c>
      <c r="F64" s="44">
        <v>742</v>
      </c>
      <c r="G64" s="44">
        <v>384</v>
      </c>
      <c r="H64" s="12">
        <f t="shared" ref="H64:H87" si="7">SUM(B64,F64,D64)</f>
        <v>1893</v>
      </c>
      <c r="I64" s="10">
        <f t="shared" ref="I64:I87" si="8">SUM(C64,E64,G64)</f>
        <v>1408</v>
      </c>
    </row>
    <row r="65" spans="1:11" ht="12.75" customHeight="1">
      <c r="A65" s="1" t="s">
        <v>54</v>
      </c>
      <c r="B65" s="45">
        <v>1097</v>
      </c>
      <c r="C65" s="45">
        <v>1094</v>
      </c>
      <c r="D65" s="45">
        <v>0</v>
      </c>
      <c r="E65" s="45">
        <v>0</v>
      </c>
      <c r="F65" s="45">
        <v>0</v>
      </c>
      <c r="G65" s="45">
        <v>0</v>
      </c>
      <c r="H65" s="12">
        <f t="shared" si="7"/>
        <v>1097</v>
      </c>
      <c r="I65" s="10">
        <f t="shared" si="8"/>
        <v>1094</v>
      </c>
    </row>
    <row r="66" spans="1:11" ht="12.75" customHeight="1">
      <c r="A66" s="1" t="s">
        <v>55</v>
      </c>
      <c r="B66" s="12">
        <v>3038</v>
      </c>
      <c r="C66" s="12">
        <v>1396</v>
      </c>
      <c r="D66" s="12">
        <v>0</v>
      </c>
      <c r="E66" s="12">
        <v>0</v>
      </c>
      <c r="F66" s="46">
        <v>129</v>
      </c>
      <c r="G66" s="46">
        <v>89</v>
      </c>
      <c r="H66" s="46">
        <f>SUM(B66,F66,D66)</f>
        <v>3167</v>
      </c>
      <c r="I66" s="47">
        <f>SUM(C66,E66,G66)</f>
        <v>1485</v>
      </c>
      <c r="K66" s="48" t="s">
        <v>85</v>
      </c>
    </row>
    <row r="67" spans="1:11" ht="12.75" customHeight="1">
      <c r="A67" s="1" t="s">
        <v>56</v>
      </c>
      <c r="B67" s="15">
        <v>1353</v>
      </c>
      <c r="C67" s="15">
        <v>1514</v>
      </c>
      <c r="D67" s="15">
        <v>0</v>
      </c>
      <c r="E67" s="15">
        <v>0</v>
      </c>
      <c r="F67" s="15">
        <v>0</v>
      </c>
      <c r="G67" s="15">
        <v>0</v>
      </c>
      <c r="H67" s="12">
        <f t="shared" si="7"/>
        <v>1353</v>
      </c>
      <c r="I67" s="10">
        <f t="shared" si="8"/>
        <v>1514</v>
      </c>
    </row>
    <row r="68" spans="1:11" ht="12.75" customHeight="1">
      <c r="A68" s="1" t="s">
        <v>57</v>
      </c>
      <c r="B68" s="16">
        <v>14719</v>
      </c>
      <c r="C68" s="16">
        <v>9638.7333333333318</v>
      </c>
      <c r="D68" s="16">
        <v>0</v>
      </c>
      <c r="E68" s="16">
        <v>0</v>
      </c>
      <c r="F68" s="16">
        <v>851</v>
      </c>
      <c r="G68" s="16">
        <v>513.66666666666674</v>
      </c>
      <c r="H68" s="12">
        <f t="shared" si="7"/>
        <v>15570</v>
      </c>
      <c r="I68" s="10">
        <f t="shared" si="8"/>
        <v>10152.399999999998</v>
      </c>
    </row>
    <row r="69" spans="1:11" ht="12.75" customHeight="1">
      <c r="A69" s="1" t="s">
        <v>58</v>
      </c>
      <c r="B69" s="17">
        <v>754</v>
      </c>
      <c r="C69" s="17">
        <v>732</v>
      </c>
      <c r="D69" s="17">
        <v>0</v>
      </c>
      <c r="E69" s="17">
        <v>0</v>
      </c>
      <c r="F69" s="17">
        <v>0</v>
      </c>
      <c r="G69" s="17">
        <v>0</v>
      </c>
      <c r="H69" s="12">
        <f t="shared" si="7"/>
        <v>754</v>
      </c>
      <c r="I69" s="10">
        <f t="shared" si="8"/>
        <v>732</v>
      </c>
    </row>
    <row r="70" spans="1:11" ht="12.75" customHeight="1">
      <c r="A70" s="1" t="s">
        <v>59</v>
      </c>
      <c r="B70" s="18">
        <v>4971</v>
      </c>
      <c r="C70" s="18">
        <v>3786</v>
      </c>
      <c r="D70" s="18">
        <v>0</v>
      </c>
      <c r="E70" s="18">
        <v>0</v>
      </c>
      <c r="F70" s="18">
        <v>518</v>
      </c>
      <c r="G70" s="18">
        <v>231</v>
      </c>
      <c r="H70" s="12">
        <f t="shared" si="7"/>
        <v>5489</v>
      </c>
      <c r="I70" s="10">
        <f t="shared" si="8"/>
        <v>4017</v>
      </c>
    </row>
    <row r="71" spans="1:11" ht="12.75" customHeight="1">
      <c r="A71" s="1" t="s">
        <v>60</v>
      </c>
      <c r="B71" s="19">
        <v>1735</v>
      </c>
      <c r="C71" s="19">
        <v>1676</v>
      </c>
      <c r="D71" s="19">
        <v>0</v>
      </c>
      <c r="E71" s="19">
        <v>0</v>
      </c>
      <c r="F71" s="19">
        <v>220</v>
      </c>
      <c r="G71" s="19">
        <v>107</v>
      </c>
      <c r="H71" s="12">
        <f t="shared" si="7"/>
        <v>1955</v>
      </c>
      <c r="I71" s="10">
        <f t="shared" si="8"/>
        <v>1783</v>
      </c>
    </row>
    <row r="72" spans="1:11" ht="12.75" customHeight="1">
      <c r="A72" s="1" t="s">
        <v>61</v>
      </c>
      <c r="B72" s="20">
        <v>1943</v>
      </c>
      <c r="C72" s="20">
        <v>1606</v>
      </c>
      <c r="D72" s="20">
        <v>0</v>
      </c>
      <c r="E72" s="20">
        <v>0</v>
      </c>
      <c r="F72" s="20">
        <v>920</v>
      </c>
      <c r="G72" s="20">
        <v>571</v>
      </c>
      <c r="H72" s="12">
        <f t="shared" si="7"/>
        <v>2863</v>
      </c>
      <c r="I72" s="10">
        <f t="shared" si="8"/>
        <v>2177</v>
      </c>
    </row>
    <row r="73" spans="1:11" ht="12.75" customHeight="1">
      <c r="A73" s="1" t="s">
        <v>62</v>
      </c>
      <c r="B73" s="21">
        <v>1022</v>
      </c>
      <c r="C73" s="21">
        <v>893</v>
      </c>
      <c r="D73" s="21">
        <v>0</v>
      </c>
      <c r="E73" s="21">
        <v>0</v>
      </c>
      <c r="F73" s="21">
        <v>20</v>
      </c>
      <c r="G73" s="21">
        <v>9</v>
      </c>
      <c r="H73" s="12">
        <f t="shared" si="7"/>
        <v>1042</v>
      </c>
      <c r="I73" s="10">
        <f t="shared" si="8"/>
        <v>902</v>
      </c>
    </row>
    <row r="74" spans="1:11" ht="12.75" customHeight="1">
      <c r="A74" s="1" t="s">
        <v>63</v>
      </c>
      <c r="B74" s="22">
        <v>6788</v>
      </c>
      <c r="C74" s="22">
        <v>6333</v>
      </c>
      <c r="D74" s="22">
        <v>0</v>
      </c>
      <c r="E74" s="22">
        <v>0</v>
      </c>
      <c r="F74" s="22">
        <v>3625</v>
      </c>
      <c r="G74" s="22">
        <v>2435</v>
      </c>
      <c r="H74" s="12">
        <f t="shared" si="7"/>
        <v>10413</v>
      </c>
      <c r="I74" s="10">
        <f t="shared" si="8"/>
        <v>8768</v>
      </c>
    </row>
    <row r="75" spans="1:11" ht="12.75" customHeight="1">
      <c r="A75" s="1" t="s">
        <v>64</v>
      </c>
      <c r="B75" s="23">
        <v>2934</v>
      </c>
      <c r="C75" s="23">
        <v>2260</v>
      </c>
      <c r="D75" s="23">
        <v>0</v>
      </c>
      <c r="E75" s="23">
        <v>0</v>
      </c>
      <c r="F75" s="23">
        <v>600</v>
      </c>
      <c r="G75" s="23">
        <v>336</v>
      </c>
      <c r="H75" s="12">
        <f t="shared" si="7"/>
        <v>3534</v>
      </c>
      <c r="I75" s="10">
        <f t="shared" si="8"/>
        <v>2596</v>
      </c>
    </row>
    <row r="76" spans="1:11" ht="12.75" customHeight="1">
      <c r="A76" s="1" t="s">
        <v>65</v>
      </c>
      <c r="B76" s="24">
        <v>3376</v>
      </c>
      <c r="C76" s="24">
        <v>2045</v>
      </c>
      <c r="D76" s="24">
        <v>0</v>
      </c>
      <c r="E76" s="24">
        <v>0</v>
      </c>
      <c r="F76" s="24">
        <v>1389</v>
      </c>
      <c r="G76" s="24">
        <v>717</v>
      </c>
      <c r="H76" s="12">
        <f t="shared" si="7"/>
        <v>4765</v>
      </c>
      <c r="I76" s="10">
        <f t="shared" si="8"/>
        <v>2762</v>
      </c>
    </row>
    <row r="77" spans="1:11" ht="12.75" customHeight="1">
      <c r="A77" s="1" t="s">
        <v>66</v>
      </c>
      <c r="B77" s="25">
        <v>1789</v>
      </c>
      <c r="C77" s="25">
        <v>1603</v>
      </c>
      <c r="D77" s="25">
        <v>0</v>
      </c>
      <c r="E77" s="25">
        <v>0</v>
      </c>
      <c r="F77" s="25">
        <v>0</v>
      </c>
      <c r="G77" s="25">
        <v>0</v>
      </c>
      <c r="H77" s="12">
        <f t="shared" si="7"/>
        <v>1789</v>
      </c>
      <c r="I77" s="10">
        <f t="shared" si="8"/>
        <v>1603</v>
      </c>
    </row>
    <row r="78" spans="1:11" ht="12.75" customHeight="1">
      <c r="A78" s="1" t="s">
        <v>67</v>
      </c>
      <c r="B78" s="26">
        <v>11926</v>
      </c>
      <c r="C78" s="26">
        <v>4619</v>
      </c>
      <c r="D78" s="26">
        <v>0</v>
      </c>
      <c r="E78" s="26">
        <v>0</v>
      </c>
      <c r="F78" s="26">
        <v>849</v>
      </c>
      <c r="G78" s="26">
        <v>246</v>
      </c>
      <c r="H78" s="12">
        <f t="shared" si="7"/>
        <v>12775</v>
      </c>
      <c r="I78" s="10">
        <f t="shared" si="8"/>
        <v>4865</v>
      </c>
    </row>
    <row r="79" spans="1:11" ht="12.75" customHeight="1">
      <c r="A79" s="1" t="s">
        <v>68</v>
      </c>
      <c r="B79" s="27">
        <v>2120</v>
      </c>
      <c r="C79" s="27">
        <v>1664</v>
      </c>
      <c r="D79" s="27">
        <v>0</v>
      </c>
      <c r="E79" s="27">
        <v>0</v>
      </c>
      <c r="F79" s="27">
        <v>909</v>
      </c>
      <c r="G79" s="27">
        <v>752</v>
      </c>
      <c r="H79" s="12">
        <f t="shared" si="7"/>
        <v>3029</v>
      </c>
      <c r="I79" s="10">
        <f t="shared" si="8"/>
        <v>2416</v>
      </c>
    </row>
    <row r="80" spans="1:11" ht="12.75" customHeight="1">
      <c r="A80" s="1" t="s">
        <v>69</v>
      </c>
      <c r="B80" s="28">
        <v>11159</v>
      </c>
      <c r="C80" s="28">
        <v>8064</v>
      </c>
      <c r="D80" s="28">
        <v>1687</v>
      </c>
      <c r="E80" s="28">
        <v>2636</v>
      </c>
      <c r="F80" s="28">
        <v>3471</v>
      </c>
      <c r="G80" s="28">
        <v>1902</v>
      </c>
      <c r="H80" s="12">
        <f t="shared" si="7"/>
        <v>16317</v>
      </c>
      <c r="I80" s="10">
        <f t="shared" si="8"/>
        <v>12602</v>
      </c>
    </row>
    <row r="81" spans="1:229" ht="12.75" customHeight="1">
      <c r="A81" s="1" t="s">
        <v>70</v>
      </c>
      <c r="B81" s="29">
        <v>3000</v>
      </c>
      <c r="C81" s="29">
        <v>2469</v>
      </c>
      <c r="D81" s="29">
        <v>0</v>
      </c>
      <c r="E81" s="29">
        <v>0</v>
      </c>
      <c r="F81" s="29">
        <v>788</v>
      </c>
      <c r="G81" s="29">
        <v>494</v>
      </c>
      <c r="H81" s="12">
        <f t="shared" si="7"/>
        <v>3788</v>
      </c>
      <c r="I81" s="10">
        <f t="shared" si="8"/>
        <v>2963</v>
      </c>
    </row>
    <row r="82" spans="1:229" ht="12.75" customHeight="1">
      <c r="A82" s="1" t="s">
        <v>71</v>
      </c>
      <c r="B82" s="30">
        <v>951</v>
      </c>
      <c r="C82" s="30">
        <v>907</v>
      </c>
      <c r="D82" s="30">
        <v>0</v>
      </c>
      <c r="E82" s="30">
        <v>0</v>
      </c>
      <c r="F82" s="30">
        <v>280</v>
      </c>
      <c r="G82" s="30">
        <v>161</v>
      </c>
      <c r="H82" s="12">
        <f t="shared" si="7"/>
        <v>1231</v>
      </c>
      <c r="I82" s="10">
        <f t="shared" si="8"/>
        <v>1068</v>
      </c>
    </row>
    <row r="83" spans="1:229" ht="12.75" customHeight="1">
      <c r="A83" s="1" t="s">
        <v>72</v>
      </c>
      <c r="B83" s="30">
        <v>7046</v>
      </c>
      <c r="C83" s="30">
        <v>6748</v>
      </c>
      <c r="D83" s="30">
        <v>1321</v>
      </c>
      <c r="E83" s="30">
        <v>1466.6</v>
      </c>
      <c r="F83" s="30">
        <v>5208</v>
      </c>
      <c r="G83" s="30">
        <v>4067</v>
      </c>
      <c r="H83" s="12">
        <f t="shared" si="7"/>
        <v>13575</v>
      </c>
      <c r="I83" s="10">
        <f t="shared" si="8"/>
        <v>12281.6</v>
      </c>
    </row>
    <row r="84" spans="1:229" ht="12.75" customHeight="1">
      <c r="A84" s="1" t="s">
        <v>73</v>
      </c>
      <c r="B84" s="32">
        <v>3911</v>
      </c>
      <c r="C84" s="32">
        <v>3202</v>
      </c>
      <c r="D84" s="32">
        <v>0</v>
      </c>
      <c r="E84" s="32">
        <v>0</v>
      </c>
      <c r="F84" s="32">
        <v>15461</v>
      </c>
      <c r="G84" s="32">
        <v>8090</v>
      </c>
      <c r="H84" s="12">
        <f t="shared" si="7"/>
        <v>19372</v>
      </c>
      <c r="I84" s="10">
        <f t="shared" si="8"/>
        <v>11292</v>
      </c>
    </row>
    <row r="85" spans="1:229" ht="12.75" customHeight="1">
      <c r="A85" s="1" t="s">
        <v>74</v>
      </c>
      <c r="B85" s="33">
        <v>1087</v>
      </c>
      <c r="C85" s="33">
        <v>1082</v>
      </c>
      <c r="D85" s="33">
        <v>0</v>
      </c>
      <c r="E85" s="33">
        <v>0</v>
      </c>
      <c r="F85" s="33">
        <v>0</v>
      </c>
      <c r="G85" s="33">
        <v>0</v>
      </c>
      <c r="H85" s="12">
        <f t="shared" si="7"/>
        <v>1087</v>
      </c>
      <c r="I85" s="10">
        <f t="shared" si="8"/>
        <v>1082</v>
      </c>
    </row>
    <row r="86" spans="1:229" ht="12.75" customHeight="1">
      <c r="A86" s="1" t="s">
        <v>75</v>
      </c>
      <c r="B86" s="34">
        <v>1083</v>
      </c>
      <c r="C86" s="34">
        <v>1049</v>
      </c>
      <c r="D86" s="34">
        <v>0</v>
      </c>
      <c r="E86" s="34">
        <v>0</v>
      </c>
      <c r="F86" s="34">
        <v>0</v>
      </c>
      <c r="G86" s="34">
        <v>0</v>
      </c>
      <c r="H86" s="12">
        <f t="shared" si="7"/>
        <v>1083</v>
      </c>
      <c r="I86" s="10">
        <f t="shared" si="8"/>
        <v>1049</v>
      </c>
    </row>
    <row r="87" spans="1:229" ht="12.75" customHeight="1">
      <c r="A87" s="1" t="s">
        <v>76</v>
      </c>
      <c r="B87" s="35">
        <v>1096</v>
      </c>
      <c r="C87" s="35">
        <v>980</v>
      </c>
      <c r="D87" s="35">
        <v>0</v>
      </c>
      <c r="E87" s="35">
        <v>0</v>
      </c>
      <c r="F87" s="35">
        <v>1359</v>
      </c>
      <c r="G87" s="35">
        <v>819</v>
      </c>
      <c r="H87" s="12">
        <f t="shared" si="7"/>
        <v>2455</v>
      </c>
      <c r="I87" s="10">
        <f t="shared" si="8"/>
        <v>1799</v>
      </c>
    </row>
    <row r="88" spans="1:229" ht="12.75" customHeight="1">
      <c r="A88" s="1" t="s">
        <v>19</v>
      </c>
      <c r="B88" s="10">
        <f t="shared" ref="B88:I88" si="9">SUM(B64:B87)</f>
        <v>90049</v>
      </c>
      <c r="C88" s="10">
        <f t="shared" si="9"/>
        <v>66384.733333333337</v>
      </c>
      <c r="D88" s="10">
        <f t="shared" si="9"/>
        <v>3008</v>
      </c>
      <c r="E88" s="10">
        <f t="shared" si="9"/>
        <v>4102.6000000000004</v>
      </c>
      <c r="F88" s="10">
        <f t="shared" si="9"/>
        <v>37339</v>
      </c>
      <c r="G88" s="10">
        <f t="shared" si="9"/>
        <v>21923.666666666668</v>
      </c>
      <c r="H88" s="10">
        <f t="shared" si="9"/>
        <v>130396</v>
      </c>
      <c r="I88" s="10">
        <f t="shared" si="9"/>
        <v>92411</v>
      </c>
    </row>
    <row r="89" spans="1:229" ht="12.75" customHeight="1">
      <c r="A89" s="1"/>
      <c r="B89" s="10"/>
      <c r="C89" s="10"/>
      <c r="D89" s="10"/>
      <c r="E89" s="10"/>
      <c r="F89" s="10"/>
      <c r="G89" s="10"/>
      <c r="H89" s="10"/>
      <c r="I89" s="10"/>
    </row>
    <row r="90" spans="1:229" ht="35.1" customHeight="1">
      <c r="A90" s="9" t="s">
        <v>77</v>
      </c>
      <c r="B90" s="10"/>
      <c r="C90" s="10"/>
      <c r="D90" s="10"/>
      <c r="E90" s="10"/>
      <c r="F90" s="10"/>
      <c r="G90" s="10"/>
      <c r="H90" s="10"/>
      <c r="I90" s="10"/>
    </row>
    <row r="91" spans="1:229" ht="12.75" customHeight="1">
      <c r="A91" s="36"/>
      <c r="B91" s="10"/>
      <c r="C91" s="10"/>
      <c r="D91" s="10"/>
      <c r="E91" s="10"/>
      <c r="F91" s="10"/>
      <c r="G91" s="10"/>
      <c r="H91" s="10"/>
      <c r="I91" s="10"/>
    </row>
    <row r="92" spans="1:229" ht="12.75" customHeight="1">
      <c r="A92" s="1" t="s">
        <v>78</v>
      </c>
      <c r="B92" s="12">
        <v>309</v>
      </c>
      <c r="C92" s="12">
        <v>329</v>
      </c>
      <c r="D92" s="10">
        <v>0</v>
      </c>
      <c r="E92" s="10">
        <v>0</v>
      </c>
      <c r="F92" s="10">
        <v>0</v>
      </c>
      <c r="G92" s="10">
        <v>0</v>
      </c>
      <c r="H92" s="10">
        <f>SUM(B92+D92+F92)</f>
        <v>309</v>
      </c>
      <c r="I92" s="10">
        <f>SUM(C92,E92,G92)</f>
        <v>329</v>
      </c>
    </row>
    <row r="93" spans="1:229" ht="12.75" customHeight="1">
      <c r="A93" s="1" t="s">
        <v>79</v>
      </c>
      <c r="B93" s="31"/>
      <c r="C93" s="37"/>
      <c r="D93" s="37"/>
      <c r="E93" s="37"/>
      <c r="F93" s="37"/>
      <c r="G93" s="37"/>
      <c r="H93" s="10"/>
      <c r="I93" s="10"/>
    </row>
    <row r="94" spans="1:229" ht="12.75" customHeight="1">
      <c r="A94" s="1" t="s">
        <v>19</v>
      </c>
      <c r="B94" s="10">
        <f>SUM(B92:B93)</f>
        <v>309</v>
      </c>
      <c r="C94" s="10">
        <f t="shared" ref="C94:H94" si="10">SUM(C92:C93)</f>
        <v>329</v>
      </c>
      <c r="D94" s="10">
        <f t="shared" si="10"/>
        <v>0</v>
      </c>
      <c r="E94" s="10">
        <f t="shared" si="10"/>
        <v>0</v>
      </c>
      <c r="F94" s="10">
        <f t="shared" si="10"/>
        <v>0</v>
      </c>
      <c r="G94" s="10">
        <f t="shared" si="10"/>
        <v>0</v>
      </c>
      <c r="H94" s="10">
        <f t="shared" si="10"/>
        <v>309</v>
      </c>
      <c r="I94" s="10">
        <f>SUM(C94,E94,G94)</f>
        <v>329</v>
      </c>
    </row>
    <row r="95" spans="1:229" ht="12.75" customHeight="1">
      <c r="A95" s="1"/>
      <c r="B95" s="10"/>
      <c r="C95" s="10"/>
      <c r="D95" s="10"/>
      <c r="E95" s="10"/>
      <c r="F95" s="10"/>
      <c r="G95" s="10"/>
      <c r="H95" s="10"/>
      <c r="I95" s="10"/>
    </row>
    <row r="96" spans="1:229" s="39" customFormat="1" ht="25.5" customHeight="1">
      <c r="A96" s="9" t="s">
        <v>80</v>
      </c>
      <c r="B96" s="10">
        <f>SUM(B88+B94)</f>
        <v>90358</v>
      </c>
      <c r="C96" s="10">
        <f t="shared" ref="C96:I96" si="11">SUM(C88+C94)</f>
        <v>66713.733333333337</v>
      </c>
      <c r="D96" s="10">
        <f t="shared" si="11"/>
        <v>3008</v>
      </c>
      <c r="E96" s="10">
        <f t="shared" si="11"/>
        <v>4102.6000000000004</v>
      </c>
      <c r="F96" s="10">
        <f t="shared" si="11"/>
        <v>37339</v>
      </c>
      <c r="G96" s="10">
        <f t="shared" si="11"/>
        <v>21923.666666666668</v>
      </c>
      <c r="H96" s="10">
        <f t="shared" si="11"/>
        <v>130705</v>
      </c>
      <c r="I96" s="10">
        <f t="shared" si="11"/>
        <v>92740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</row>
    <row r="97" spans="1:9" ht="12.75" customHeight="1">
      <c r="A97" s="1"/>
      <c r="B97" s="10"/>
      <c r="C97" s="10"/>
      <c r="D97" s="10"/>
      <c r="E97" s="10"/>
      <c r="F97" s="10"/>
      <c r="G97" s="10"/>
      <c r="H97" s="10"/>
      <c r="I97" s="10"/>
    </row>
    <row r="98" spans="1:9" ht="12.75" customHeight="1" thickBot="1">
      <c r="A98" s="1" t="s">
        <v>81</v>
      </c>
      <c r="B98" s="10">
        <f t="shared" ref="B98:I98" si="12">SUM(B96,B51)</f>
        <v>309356</v>
      </c>
      <c r="C98" s="10">
        <f t="shared" si="12"/>
        <v>227823.73333333334</v>
      </c>
      <c r="D98" s="10">
        <f t="shared" si="12"/>
        <v>5960</v>
      </c>
      <c r="E98" s="10">
        <f t="shared" si="12"/>
        <v>7019.8666000000003</v>
      </c>
      <c r="F98" s="10">
        <f t="shared" si="12"/>
        <v>60844</v>
      </c>
      <c r="G98" s="10">
        <f t="shared" si="12"/>
        <v>34990.666666666672</v>
      </c>
      <c r="H98" s="10">
        <f t="shared" si="12"/>
        <v>376160</v>
      </c>
      <c r="I98" s="10">
        <f t="shared" si="12"/>
        <v>269834.26659999997</v>
      </c>
    </row>
    <row r="99" spans="1:9" ht="12.75" customHeight="1" thickTop="1">
      <c r="A99" s="3" t="s">
        <v>82</v>
      </c>
      <c r="B99" s="40"/>
      <c r="C99" s="40"/>
      <c r="D99" s="40"/>
      <c r="E99" s="40"/>
      <c r="F99" s="40"/>
      <c r="G99" s="40"/>
      <c r="H99" s="40"/>
      <c r="I99" s="40"/>
    </row>
    <row r="100" spans="1:9" ht="12.75" customHeight="1">
      <c r="A100" s="1" t="s">
        <v>83</v>
      </c>
    </row>
  </sheetData>
  <pageMargins left="0.9" right="0.3" top="0.69" bottom="0.2" header="0.72" footer="0.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U100"/>
  <sheetViews>
    <sheetView showOutlineSymbols="0" zoomScale="85" zoomScaleNormal="85" workbookViewId="0">
      <selection activeCell="B1" sqref="B1"/>
    </sheetView>
  </sheetViews>
  <sheetFormatPr defaultRowHeight="11.25"/>
  <cols>
    <col min="1" max="1" width="48.3984375" style="2" customWidth="1"/>
    <col min="2" max="2" width="15.19921875" style="2" customWidth="1"/>
    <col min="3" max="3" width="9.19921875" style="2" customWidth="1"/>
    <col min="4" max="4" width="18.3984375" style="2" customWidth="1"/>
    <col min="5" max="5" width="8.19921875" style="2" customWidth="1"/>
    <col min="6" max="6" width="9.19921875" style="2" customWidth="1"/>
    <col min="7" max="7" width="10.59765625" style="2" customWidth="1"/>
    <col min="8" max="8" width="9.19921875" style="2" customWidth="1"/>
    <col min="9" max="9" width="9.19921875" style="2" bestFit="1" customWidth="1"/>
    <col min="10" max="10" width="6.796875" style="2" customWidth="1"/>
    <col min="11" max="16384" width="9.59765625" style="2"/>
  </cols>
  <sheetData>
    <row r="1" spans="1:10" ht="12.75" customHeight="1">
      <c r="A1" s="1" t="s">
        <v>34</v>
      </c>
    </row>
    <row r="2" spans="1:10" ht="12.75" customHeight="1">
      <c r="A2" s="2" t="s">
        <v>0</v>
      </c>
    </row>
    <row r="3" spans="1:10" ht="12.75" customHeight="1">
      <c r="A3" s="1" t="s">
        <v>46</v>
      </c>
    </row>
    <row r="4" spans="1:10" ht="12.7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0" ht="12.75" customHeight="1" thickTop="1">
      <c r="A5" s="3"/>
      <c r="B5" s="4" t="s">
        <v>1</v>
      </c>
      <c r="C5" s="4"/>
      <c r="D5" s="4" t="s">
        <v>2</v>
      </c>
      <c r="E5" s="4"/>
      <c r="F5" s="4" t="s">
        <v>3</v>
      </c>
      <c r="G5" s="4"/>
      <c r="H5" s="4" t="s">
        <v>4</v>
      </c>
      <c r="I5" s="4"/>
    </row>
    <row r="6" spans="1:10" ht="12.75" customHeight="1">
      <c r="B6" s="5" t="s">
        <v>5</v>
      </c>
      <c r="D6" s="5" t="s">
        <v>5</v>
      </c>
      <c r="F6" s="5" t="s">
        <v>5</v>
      </c>
      <c r="H6" s="5" t="s">
        <v>5</v>
      </c>
    </row>
    <row r="7" spans="1:10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10" ht="12.75" customHeight="1">
      <c r="A8" s="7"/>
      <c r="B8" s="8"/>
      <c r="C8" s="8"/>
      <c r="D8" s="8"/>
      <c r="E8" s="8"/>
      <c r="F8" s="8"/>
      <c r="G8" s="8"/>
      <c r="H8" s="8"/>
      <c r="I8" s="8"/>
    </row>
    <row r="9" spans="1:10" ht="22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</row>
    <row r="10" spans="1:10" ht="12.75" customHeight="1">
      <c r="A10" s="1"/>
      <c r="B10" s="10"/>
      <c r="C10" s="10"/>
      <c r="D10" s="10"/>
      <c r="E10" s="10"/>
      <c r="F10" s="10"/>
      <c r="G10" s="10"/>
      <c r="H10" s="10"/>
      <c r="I10" s="10"/>
    </row>
    <row r="11" spans="1:10" ht="12.75" customHeight="1">
      <c r="A11" s="1" t="s">
        <v>48</v>
      </c>
      <c r="B11" s="10" t="e">
        <f>'Table 31&amp;32- FT &amp; PT Enrollment'!#REF!-'Table 29 - HCT and FTE (old)'!B11</f>
        <v>#REF!</v>
      </c>
      <c r="C11" s="10" t="e">
        <f>'Table 31&amp;32- FT &amp; PT Enrollment'!#REF!-'Table 29 - HCT and FTE (old)'!C11</f>
        <v>#REF!</v>
      </c>
      <c r="D11" s="10" t="e">
        <f>'Table 31&amp;32- FT &amp; PT Enrollment'!#REF!-'Table 29 - HCT and FTE (old)'!D11</f>
        <v>#REF!</v>
      </c>
      <c r="E11" s="10" t="e">
        <f>'Table 31&amp;32- FT &amp; PT Enrollment'!#REF!-'Table 29 - HCT and FTE (old)'!E11</f>
        <v>#REF!</v>
      </c>
      <c r="F11" s="10" t="e">
        <f>'Table 31&amp;32- FT &amp; PT Enrollment'!#REF!-'Table 29 - HCT and FTE (old)'!F11</f>
        <v>#REF!</v>
      </c>
      <c r="G11" s="10" t="e">
        <f>'Table 31&amp;32- FT &amp; PT Enrollment'!#REF!-'Table 29 - HCT and FTE (old)'!G11</f>
        <v>#REF!</v>
      </c>
      <c r="H11" s="10" t="e">
        <f>'Table 31&amp;32- FT &amp; PT Enrollment'!#REF!-'Table 29 - HCT and FTE (old)'!H11</f>
        <v>#REF!</v>
      </c>
      <c r="I11" s="10" t="e">
        <f>'Table 31&amp;32- FT &amp; PT Enrollment'!#REF!-'Table 29 - HCT and FTE (old)'!I11</f>
        <v>#REF!</v>
      </c>
    </row>
    <row r="12" spans="1:10" ht="12.75" customHeight="1">
      <c r="A12" s="1" t="s">
        <v>10</v>
      </c>
      <c r="B12" s="10" t="e">
        <f>'Table 31&amp;32- FT &amp; PT Enrollment'!#REF!-'Table 29 - HCT and FTE (old)'!B12</f>
        <v>#REF!</v>
      </c>
      <c r="C12" s="10" t="e">
        <f>'Table 31&amp;32- FT &amp; PT Enrollment'!#REF!-'Table 29 - HCT and FTE (old)'!C12</f>
        <v>#REF!</v>
      </c>
      <c r="D12" s="10" t="e">
        <f>'Table 31&amp;32- FT &amp; PT Enrollment'!#REF!-'Table 29 - HCT and FTE (old)'!D12</f>
        <v>#REF!</v>
      </c>
      <c r="E12" s="10" t="e">
        <f>'Table 31&amp;32- FT &amp; PT Enrollment'!#REF!-'Table 29 - HCT and FTE (old)'!E12</f>
        <v>#REF!</v>
      </c>
      <c r="F12" s="10" t="e">
        <f>'Table 31&amp;32- FT &amp; PT Enrollment'!#REF!-'Table 29 - HCT and FTE (old)'!F12</f>
        <v>#REF!</v>
      </c>
      <c r="G12" s="10" t="e">
        <f>'Table 31&amp;32- FT &amp; PT Enrollment'!#REF!-'Table 29 - HCT and FTE (old)'!G12</f>
        <v>#REF!</v>
      </c>
      <c r="H12" s="10" t="e">
        <f>'Table 31&amp;32- FT &amp; PT Enrollment'!#REF!-'Table 29 - HCT and FTE (old)'!H12</f>
        <v>#REF!</v>
      </c>
      <c r="I12" s="10" t="e">
        <f>'Table 31&amp;32- FT &amp; PT Enrollment'!#REF!-'Table 29 - HCT and FTE (old)'!I12</f>
        <v>#REF!</v>
      </c>
    </row>
    <row r="13" spans="1:10" ht="12.75" customHeight="1">
      <c r="A13" s="1" t="s">
        <v>11</v>
      </c>
      <c r="B13" s="10" t="e">
        <f>'Table 31&amp;32- FT &amp; PT Enrollment'!#REF!-'Table 29 - HCT and FTE (old)'!B13</f>
        <v>#REF!</v>
      </c>
      <c r="C13" s="10" t="e">
        <f>'Table 31&amp;32- FT &amp; PT Enrollment'!#REF!-'Table 29 - HCT and FTE (old)'!C13</f>
        <v>#REF!</v>
      </c>
      <c r="D13" s="10" t="e">
        <f>'Table 31&amp;32- FT &amp; PT Enrollment'!#REF!-'Table 29 - HCT and FTE (old)'!D13</f>
        <v>#REF!</v>
      </c>
      <c r="E13" s="10" t="e">
        <f>'Table 31&amp;32- FT &amp; PT Enrollment'!#REF!-'Table 29 - HCT and FTE (old)'!E13</f>
        <v>#REF!</v>
      </c>
      <c r="F13" s="10" t="e">
        <f>'Table 31&amp;32- FT &amp; PT Enrollment'!#REF!-'Table 29 - HCT and FTE (old)'!F13</f>
        <v>#REF!</v>
      </c>
      <c r="G13" s="10" t="e">
        <f>'Table 31&amp;32- FT &amp; PT Enrollment'!#REF!-'Table 29 - HCT and FTE (old)'!G13</f>
        <v>#REF!</v>
      </c>
      <c r="H13" s="10" t="e">
        <f>'Table 31&amp;32- FT &amp; PT Enrollment'!#REF!-'Table 29 - HCT and FTE (old)'!H13</f>
        <v>#REF!</v>
      </c>
      <c r="I13" s="10" t="e">
        <f>'Table 31&amp;32- FT &amp; PT Enrollment'!#REF!-'Table 29 - HCT and FTE (old)'!I13</f>
        <v>#REF!</v>
      </c>
      <c r="J13" s="11"/>
    </row>
    <row r="14" spans="1:10" ht="12.75" customHeight="1">
      <c r="A14" s="1" t="s">
        <v>36</v>
      </c>
      <c r="B14" s="10" t="e">
        <f>'Table 31&amp;32- FT &amp; PT Enrollment'!#REF!-'Table 29 - HCT and FTE (old)'!B14</f>
        <v>#REF!</v>
      </c>
      <c r="C14" s="10" t="e">
        <f>'Table 31&amp;32- FT &amp; PT Enrollment'!#REF!-'Table 29 - HCT and FTE (old)'!C14</f>
        <v>#REF!</v>
      </c>
      <c r="D14" s="10" t="e">
        <f>'Table 31&amp;32- FT &amp; PT Enrollment'!#REF!-'Table 29 - HCT and FTE (old)'!D14</f>
        <v>#REF!</v>
      </c>
      <c r="E14" s="10" t="e">
        <f>'Table 31&amp;32- FT &amp; PT Enrollment'!#REF!-'Table 29 - HCT and FTE (old)'!E14</f>
        <v>#REF!</v>
      </c>
      <c r="F14" s="10" t="e">
        <f>'Table 31&amp;32- FT &amp; PT Enrollment'!#REF!-'Table 29 - HCT and FTE (old)'!F14</f>
        <v>#REF!</v>
      </c>
      <c r="G14" s="10" t="e">
        <f>'Table 31&amp;32- FT &amp; PT Enrollment'!#REF!-'Table 29 - HCT and FTE (old)'!G14</f>
        <v>#REF!</v>
      </c>
      <c r="H14" s="10" t="e">
        <f>'Table 31&amp;32- FT &amp; PT Enrollment'!#REF!-'Table 29 - HCT and FTE (old)'!H14</f>
        <v>#REF!</v>
      </c>
      <c r="I14" s="10" t="e">
        <f>'Table 31&amp;32- FT &amp; PT Enrollment'!#REF!-'Table 29 - HCT and FTE (old)'!I14</f>
        <v>#REF!</v>
      </c>
    </row>
    <row r="15" spans="1:10" ht="12.75" customHeight="1">
      <c r="A15" s="1" t="s">
        <v>45</v>
      </c>
      <c r="B15" s="10" t="e">
        <f>'Table 31&amp;32- FT &amp; PT Enrollment'!#REF!-'Table 29 - HCT and FTE (old)'!B15</f>
        <v>#REF!</v>
      </c>
      <c r="C15" s="10" t="e">
        <f>'Table 31&amp;32- FT &amp; PT Enrollment'!#REF!-'Table 29 - HCT and FTE (old)'!C15</f>
        <v>#REF!</v>
      </c>
      <c r="D15" s="10" t="e">
        <f>'Table 31&amp;32- FT &amp; PT Enrollment'!#REF!-'Table 29 - HCT and FTE (old)'!D15</f>
        <v>#REF!</v>
      </c>
      <c r="E15" s="10" t="e">
        <f>'Table 31&amp;32- FT &amp; PT Enrollment'!#REF!-'Table 29 - HCT and FTE (old)'!E15</f>
        <v>#REF!</v>
      </c>
      <c r="F15" s="10" t="e">
        <f>'Table 31&amp;32- FT &amp; PT Enrollment'!#REF!-'Table 29 - HCT and FTE (old)'!F15</f>
        <v>#REF!</v>
      </c>
      <c r="G15" s="10" t="e">
        <f>'Table 31&amp;32- FT &amp; PT Enrollment'!#REF!-'Table 29 - HCT and FTE (old)'!G15</f>
        <v>#REF!</v>
      </c>
      <c r="H15" s="10" t="e">
        <f>'Table 31&amp;32- FT &amp; PT Enrollment'!#REF!-'Table 29 - HCT and FTE (old)'!H15</f>
        <v>#REF!</v>
      </c>
      <c r="I15" s="10" t="e">
        <f>'Table 31&amp;32- FT &amp; PT Enrollment'!#REF!-'Table 29 - HCT and FTE (old)'!I15</f>
        <v>#REF!</v>
      </c>
      <c r="J15" s="11"/>
    </row>
    <row r="16" spans="1:10" ht="12.75" customHeight="1">
      <c r="A16" s="1" t="s">
        <v>12</v>
      </c>
      <c r="B16" s="10" t="e">
        <f>'Table 31&amp;32- FT &amp; PT Enrollment'!#REF!-'Table 29 - HCT and FTE (old)'!B16</f>
        <v>#REF!</v>
      </c>
      <c r="C16" s="10" t="e">
        <f>'Table 31&amp;32- FT &amp; PT Enrollment'!#REF!-'Table 29 - HCT and FTE (old)'!C16</f>
        <v>#REF!</v>
      </c>
      <c r="D16" s="10" t="e">
        <f>'Table 31&amp;32- FT &amp; PT Enrollment'!#REF!-'Table 29 - HCT and FTE (old)'!D16</f>
        <v>#REF!</v>
      </c>
      <c r="E16" s="10" t="e">
        <f>'Table 31&amp;32- FT &amp; PT Enrollment'!#REF!-'Table 29 - HCT and FTE (old)'!E16</f>
        <v>#REF!</v>
      </c>
      <c r="F16" s="10" t="e">
        <f>'Table 31&amp;32- FT &amp; PT Enrollment'!#REF!-'Table 29 - HCT and FTE (old)'!F16</f>
        <v>#REF!</v>
      </c>
      <c r="G16" s="10" t="e">
        <f>'Table 31&amp;32- FT &amp; PT Enrollment'!#REF!-'Table 29 - HCT and FTE (old)'!G16</f>
        <v>#REF!</v>
      </c>
      <c r="H16" s="10" t="e">
        <f>'Table 31&amp;32- FT &amp; PT Enrollment'!#REF!-'Table 29 - HCT and FTE (old)'!H16</f>
        <v>#REF!</v>
      </c>
      <c r="I16" s="10" t="e">
        <f>'Table 31&amp;32- FT &amp; PT Enrollment'!#REF!-'Table 29 - HCT and FTE (old)'!I16</f>
        <v>#REF!</v>
      </c>
      <c r="J16" s="11"/>
    </row>
    <row r="17" spans="1:10" ht="12.75" customHeight="1">
      <c r="A17" s="1" t="s">
        <v>13</v>
      </c>
      <c r="B17" s="10" t="e">
        <f>'Table 31&amp;32- FT &amp; PT Enrollment'!#REF!-'Table 29 - HCT and FTE (old)'!B17</f>
        <v>#REF!</v>
      </c>
      <c r="C17" s="10" t="e">
        <f>'Table 31&amp;32- FT &amp; PT Enrollment'!#REF!-'Table 29 - HCT and FTE (old)'!C17</f>
        <v>#REF!</v>
      </c>
      <c r="D17" s="10" t="e">
        <f>'Table 31&amp;32- FT &amp; PT Enrollment'!#REF!-'Table 29 - HCT and FTE (old)'!D17</f>
        <v>#REF!</v>
      </c>
      <c r="E17" s="10" t="e">
        <f>'Table 31&amp;32- FT &amp; PT Enrollment'!#REF!-'Table 29 - HCT and FTE (old)'!E17</f>
        <v>#REF!</v>
      </c>
      <c r="F17" s="10" t="e">
        <f>'Table 31&amp;32- FT &amp; PT Enrollment'!#REF!-'Table 29 - HCT and FTE (old)'!F17</f>
        <v>#REF!</v>
      </c>
      <c r="G17" s="10" t="e">
        <f>'Table 31&amp;32- FT &amp; PT Enrollment'!#REF!-'Table 29 - HCT and FTE (old)'!G17</f>
        <v>#REF!</v>
      </c>
      <c r="H17" s="10" t="e">
        <f>'Table 31&amp;32- FT &amp; PT Enrollment'!#REF!-'Table 29 - HCT and FTE (old)'!H17</f>
        <v>#REF!</v>
      </c>
      <c r="I17" s="10" t="e">
        <f>'Table 31&amp;32- FT &amp; PT Enrollment'!#REF!-'Table 29 - HCT and FTE (old)'!I17</f>
        <v>#REF!</v>
      </c>
      <c r="J17" s="11"/>
    </row>
    <row r="18" spans="1:10" ht="12.75" customHeight="1">
      <c r="A18" s="1" t="s">
        <v>14</v>
      </c>
      <c r="B18" s="10" t="e">
        <f>'Table 31&amp;32- FT &amp; PT Enrollment'!#REF!-'Table 29 - HCT and FTE (old)'!B18</f>
        <v>#REF!</v>
      </c>
      <c r="C18" s="10" t="e">
        <f>'Table 31&amp;32- FT &amp; PT Enrollment'!#REF!-'Table 29 - HCT and FTE (old)'!C18</f>
        <v>#REF!</v>
      </c>
      <c r="D18" s="10" t="e">
        <f>'Table 31&amp;32- FT &amp; PT Enrollment'!#REF!-'Table 29 - HCT and FTE (old)'!D18</f>
        <v>#REF!</v>
      </c>
      <c r="E18" s="10" t="e">
        <f>'Table 31&amp;32- FT &amp; PT Enrollment'!#REF!-'Table 29 - HCT and FTE (old)'!E18</f>
        <v>#REF!</v>
      </c>
      <c r="F18" s="10" t="e">
        <f>'Table 31&amp;32- FT &amp; PT Enrollment'!#REF!-'Table 29 - HCT and FTE (old)'!F18</f>
        <v>#REF!</v>
      </c>
      <c r="G18" s="10" t="e">
        <f>'Table 31&amp;32- FT &amp; PT Enrollment'!#REF!-'Table 29 - HCT and FTE (old)'!G18</f>
        <v>#REF!</v>
      </c>
      <c r="H18" s="10" t="e">
        <f>'Table 31&amp;32- FT &amp; PT Enrollment'!#REF!-'Table 29 - HCT and FTE (old)'!H18</f>
        <v>#REF!</v>
      </c>
      <c r="I18" s="10" t="e">
        <f>'Table 31&amp;32- FT &amp; PT Enrollment'!#REF!-'Table 29 - HCT and FTE (old)'!I18</f>
        <v>#REF!</v>
      </c>
      <c r="J18" s="11"/>
    </row>
    <row r="19" spans="1:10" ht="12.75" customHeight="1">
      <c r="A19" s="1" t="s">
        <v>15</v>
      </c>
      <c r="B19" s="10" t="e">
        <f>'Table 31&amp;32- FT &amp; PT Enrollment'!#REF!-'Table 29 - HCT and FTE (old)'!B19</f>
        <v>#REF!</v>
      </c>
      <c r="C19" s="10" t="e">
        <f>'Table 31&amp;32- FT &amp; PT Enrollment'!#REF!-'Table 29 - HCT and FTE (old)'!C19</f>
        <v>#REF!</v>
      </c>
      <c r="D19" s="10" t="e">
        <f>'Table 31&amp;32- FT &amp; PT Enrollment'!#REF!-'Table 29 - HCT and FTE (old)'!D19</f>
        <v>#REF!</v>
      </c>
      <c r="E19" s="10" t="e">
        <f>'Table 31&amp;32- FT &amp; PT Enrollment'!#REF!-'Table 29 - HCT and FTE (old)'!E19</f>
        <v>#REF!</v>
      </c>
      <c r="F19" s="10" t="e">
        <f>'Table 31&amp;32- FT &amp; PT Enrollment'!#REF!-'Table 29 - HCT and FTE (old)'!F19</f>
        <v>#REF!</v>
      </c>
      <c r="G19" s="10" t="e">
        <f>'Table 31&amp;32- FT &amp; PT Enrollment'!#REF!-'Table 29 - HCT and FTE (old)'!G19</f>
        <v>#REF!</v>
      </c>
      <c r="H19" s="10" t="e">
        <f>'Table 31&amp;32- FT &amp; PT Enrollment'!#REF!-'Table 29 - HCT and FTE (old)'!H19</f>
        <v>#REF!</v>
      </c>
      <c r="I19" s="10" t="e">
        <f>'Table 31&amp;32- FT &amp; PT Enrollment'!#REF!-'Table 29 - HCT and FTE (old)'!I19</f>
        <v>#REF!</v>
      </c>
      <c r="J19" s="11"/>
    </row>
    <row r="20" spans="1:10" ht="12.75" customHeight="1">
      <c r="A20" s="1" t="s">
        <v>38</v>
      </c>
      <c r="B20" s="10" t="e">
        <f>'Table 31&amp;32- FT &amp; PT Enrollment'!#REF!-'Table 29 - HCT and FTE (old)'!B20</f>
        <v>#REF!</v>
      </c>
      <c r="C20" s="10" t="e">
        <f>'Table 31&amp;32- FT &amp; PT Enrollment'!#REF!-'Table 29 - HCT and FTE (old)'!C20</f>
        <v>#REF!</v>
      </c>
      <c r="D20" s="10" t="e">
        <f>'Table 31&amp;32- FT &amp; PT Enrollment'!#REF!-'Table 29 - HCT and FTE (old)'!D20</f>
        <v>#REF!</v>
      </c>
      <c r="E20" s="10" t="e">
        <f>'Table 31&amp;32- FT &amp; PT Enrollment'!#REF!-'Table 29 - HCT and FTE (old)'!E20</f>
        <v>#REF!</v>
      </c>
      <c r="F20" s="10" t="e">
        <f>'Table 31&amp;32- FT &amp; PT Enrollment'!#REF!-'Table 29 - HCT and FTE (old)'!F20</f>
        <v>#REF!</v>
      </c>
      <c r="G20" s="10" t="e">
        <f>'Table 31&amp;32- FT &amp; PT Enrollment'!#REF!-'Table 29 - HCT and FTE (old)'!G20</f>
        <v>#REF!</v>
      </c>
      <c r="H20" s="10" t="e">
        <f>'Table 31&amp;32- FT &amp; PT Enrollment'!#REF!-'Table 29 - HCT and FTE (old)'!H20</f>
        <v>#REF!</v>
      </c>
      <c r="I20" s="10" t="e">
        <f>'Table 31&amp;32- FT &amp; PT Enrollment'!#REF!-'Table 29 - HCT and FTE (old)'!I20</f>
        <v>#REF!</v>
      </c>
      <c r="J20" s="11"/>
    </row>
    <row r="21" spans="1:10" ht="12.75" customHeight="1">
      <c r="A21" s="1" t="s">
        <v>16</v>
      </c>
      <c r="B21" s="10" t="e">
        <f>'Table 31&amp;32- FT &amp; PT Enrollment'!#REF!-'Table 29 - HCT and FTE (old)'!B21</f>
        <v>#REF!</v>
      </c>
      <c r="C21" s="10" t="e">
        <f>'Table 31&amp;32- FT &amp; PT Enrollment'!#REF!-'Table 29 - HCT and FTE (old)'!C21</f>
        <v>#REF!</v>
      </c>
      <c r="D21" s="10" t="e">
        <f>'Table 31&amp;32- FT &amp; PT Enrollment'!#REF!-'Table 29 - HCT and FTE (old)'!D21</f>
        <v>#REF!</v>
      </c>
      <c r="E21" s="10" t="e">
        <f>'Table 31&amp;32- FT &amp; PT Enrollment'!#REF!-'Table 29 - HCT and FTE (old)'!E21</f>
        <v>#REF!</v>
      </c>
      <c r="F21" s="10" t="e">
        <f>'Table 31&amp;32- FT &amp; PT Enrollment'!#REF!-'Table 29 - HCT and FTE (old)'!F21</f>
        <v>#REF!</v>
      </c>
      <c r="G21" s="10" t="e">
        <f>'Table 31&amp;32- FT &amp; PT Enrollment'!#REF!-'Table 29 - HCT and FTE (old)'!G21</f>
        <v>#REF!</v>
      </c>
      <c r="H21" s="10" t="e">
        <f>'Table 31&amp;32- FT &amp; PT Enrollment'!#REF!-'Table 29 - HCT and FTE (old)'!H21</f>
        <v>#REF!</v>
      </c>
      <c r="I21" s="10" t="e">
        <f>'Table 31&amp;32- FT &amp; PT Enrollment'!#REF!-'Table 29 - HCT and FTE (old)'!I21</f>
        <v>#REF!</v>
      </c>
      <c r="J21" s="11"/>
    </row>
    <row r="22" spans="1:10" ht="12.75" customHeight="1">
      <c r="A22" s="1" t="s">
        <v>17</v>
      </c>
      <c r="B22" s="10" t="e">
        <f>'Table 31&amp;32- FT &amp; PT Enrollment'!#REF!-'Table 29 - HCT and FTE (old)'!B22</f>
        <v>#REF!</v>
      </c>
      <c r="C22" s="10" t="e">
        <f>'Table 31&amp;32- FT &amp; PT Enrollment'!#REF!-'Table 29 - HCT and FTE (old)'!C22</f>
        <v>#REF!</v>
      </c>
      <c r="D22" s="10" t="e">
        <f>'Table 31&amp;32- FT &amp; PT Enrollment'!#REF!-'Table 29 - HCT and FTE (old)'!D22</f>
        <v>#REF!</v>
      </c>
      <c r="E22" s="10" t="e">
        <f>'Table 31&amp;32- FT &amp; PT Enrollment'!#REF!-'Table 29 - HCT and FTE (old)'!E22</f>
        <v>#REF!</v>
      </c>
      <c r="F22" s="10" t="e">
        <f>'Table 31&amp;32- FT &amp; PT Enrollment'!#REF!-'Table 29 - HCT and FTE (old)'!F22</f>
        <v>#REF!</v>
      </c>
      <c r="G22" s="10" t="e">
        <f>'Table 31&amp;32- FT &amp; PT Enrollment'!#REF!-'Table 29 - HCT and FTE (old)'!G22</f>
        <v>#REF!</v>
      </c>
      <c r="H22" s="10" t="e">
        <f>'Table 31&amp;32- FT &amp; PT Enrollment'!#REF!-'Table 29 - HCT and FTE (old)'!H22</f>
        <v>#REF!</v>
      </c>
      <c r="I22" s="10" t="e">
        <f>'Table 31&amp;32- FT &amp; PT Enrollment'!#REF!-'Table 29 - HCT and FTE (old)'!I22</f>
        <v>#REF!</v>
      </c>
      <c r="J22" s="11"/>
    </row>
    <row r="23" spans="1:10" ht="12.75" customHeight="1">
      <c r="A23" s="1" t="s">
        <v>18</v>
      </c>
      <c r="B23" s="10" t="e">
        <f>'Table 31&amp;32- FT &amp; PT Enrollment'!#REF!-'Table 29 - HCT and FTE (old)'!B23</f>
        <v>#REF!</v>
      </c>
      <c r="C23" s="10" t="e">
        <f>'Table 31&amp;32- FT &amp; PT Enrollment'!#REF!-'Table 29 - HCT and FTE (old)'!C23</f>
        <v>#REF!</v>
      </c>
      <c r="D23" s="10" t="e">
        <f>'Table 31&amp;32- FT &amp; PT Enrollment'!#REF!-'Table 29 - HCT and FTE (old)'!D23</f>
        <v>#REF!</v>
      </c>
      <c r="E23" s="10" t="e">
        <f>'Table 31&amp;32- FT &amp; PT Enrollment'!#REF!-'Table 29 - HCT and FTE (old)'!E23</f>
        <v>#REF!</v>
      </c>
      <c r="F23" s="10" t="e">
        <f>'Table 31&amp;32- FT &amp; PT Enrollment'!#REF!-'Table 29 - HCT and FTE (old)'!F23</f>
        <v>#REF!</v>
      </c>
      <c r="G23" s="10" t="e">
        <f>'Table 31&amp;32- FT &amp; PT Enrollment'!#REF!-'Table 29 - HCT and FTE (old)'!G23</f>
        <v>#REF!</v>
      </c>
      <c r="H23" s="10" t="e">
        <f>'Table 31&amp;32- FT &amp; PT Enrollment'!#REF!-'Table 29 - HCT and FTE (old)'!H23</f>
        <v>#REF!</v>
      </c>
      <c r="I23" s="10" t="e">
        <f>'Table 31&amp;32- FT &amp; PT Enrollment'!#REF!-'Table 29 - HCT and FTE (old)'!I23</f>
        <v>#REF!</v>
      </c>
      <c r="J23" s="11"/>
    </row>
    <row r="24" spans="1:10" ht="12.75" customHeight="1">
      <c r="A24" s="1" t="s">
        <v>19</v>
      </c>
      <c r="B24" s="10" t="e">
        <f>'Table 31&amp;32- FT &amp; PT Enrollment'!#REF!-'Table 29 - HCT and FTE (old)'!B24</f>
        <v>#REF!</v>
      </c>
      <c r="C24" s="10" t="e">
        <f>'Table 31&amp;32- FT &amp; PT Enrollment'!#REF!-'Table 29 - HCT and FTE (old)'!C24</f>
        <v>#REF!</v>
      </c>
      <c r="D24" s="10" t="e">
        <f>'Table 31&amp;32- FT &amp; PT Enrollment'!#REF!-'Table 29 - HCT and FTE (old)'!D24</f>
        <v>#REF!</v>
      </c>
      <c r="E24" s="10" t="e">
        <f>'Table 31&amp;32- FT &amp; PT Enrollment'!#REF!-'Table 29 - HCT and FTE (old)'!E24</f>
        <v>#REF!</v>
      </c>
      <c r="F24" s="10" t="e">
        <f>'Table 31&amp;32- FT &amp; PT Enrollment'!#REF!-'Table 29 - HCT and FTE (old)'!F24</f>
        <v>#REF!</v>
      </c>
      <c r="G24" s="10" t="e">
        <f>'Table 31&amp;32- FT &amp; PT Enrollment'!#REF!-'Table 29 - HCT and FTE (old)'!G24</f>
        <v>#REF!</v>
      </c>
      <c r="H24" s="10" t="e">
        <f>'Table 31&amp;32- FT &amp; PT Enrollment'!#REF!-'Table 29 - HCT and FTE (old)'!H24</f>
        <v>#REF!</v>
      </c>
      <c r="I24" s="10" t="e">
        <f>'Table 31&amp;32- FT &amp; PT Enrollment'!#REF!-'Table 29 - HCT and FTE (old)'!I24</f>
        <v>#REF!</v>
      </c>
      <c r="J24" s="11"/>
    </row>
    <row r="25" spans="1:10" ht="12.75" customHeight="1">
      <c r="A25" s="1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22.5" customHeight="1">
      <c r="A26" s="9" t="s">
        <v>20</v>
      </c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12.75" customHeight="1">
      <c r="A27" s="1"/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12.75" customHeight="1">
      <c r="A28" s="1" t="s">
        <v>49</v>
      </c>
      <c r="B28" s="10" t="e">
        <f>'Table 31&amp;32- FT &amp; PT Enrollment'!#REF!-'Table 29 - HCT and FTE (old)'!B28</f>
        <v>#REF!</v>
      </c>
      <c r="C28" s="10" t="e">
        <f>'Table 31&amp;32- FT &amp; PT Enrollment'!#REF!-'Table 29 - HCT and FTE (old)'!C28</f>
        <v>#REF!</v>
      </c>
      <c r="D28" s="10" t="e">
        <f>'Table 31&amp;32- FT &amp; PT Enrollment'!#REF!-'Table 29 - HCT and FTE (old)'!D28</f>
        <v>#REF!</v>
      </c>
      <c r="E28" s="10" t="e">
        <f>'Table 31&amp;32- FT &amp; PT Enrollment'!#REF!-'Table 29 - HCT and FTE (old)'!E28</f>
        <v>#REF!</v>
      </c>
      <c r="F28" s="10" t="e">
        <f>'Table 31&amp;32- FT &amp; PT Enrollment'!#REF!-'Table 29 - HCT and FTE (old)'!F28</f>
        <v>#REF!</v>
      </c>
      <c r="G28" s="10" t="e">
        <f>'Table 31&amp;32- FT &amp; PT Enrollment'!#REF!-'Table 29 - HCT and FTE (old)'!G28</f>
        <v>#REF!</v>
      </c>
      <c r="H28" s="10" t="e">
        <f>'Table 31&amp;32- FT &amp; PT Enrollment'!#REF!-'Table 29 - HCT and FTE (old)'!H28</f>
        <v>#REF!</v>
      </c>
      <c r="I28" s="10" t="e">
        <f>'Table 31&amp;32- FT &amp; PT Enrollment'!#REF!-'Table 29 - HCT and FTE (old)'!I28</f>
        <v>#REF!</v>
      </c>
      <c r="J28" s="11"/>
    </row>
    <row r="29" spans="1:10" ht="12.75" customHeight="1">
      <c r="A29" s="1" t="s">
        <v>21</v>
      </c>
      <c r="B29" s="10" t="e">
        <f>'Table 31&amp;32- FT &amp; PT Enrollment'!#REF!-'Table 29 - HCT and FTE (old)'!B29</f>
        <v>#REF!</v>
      </c>
      <c r="C29" s="10" t="e">
        <f>'Table 31&amp;32- FT &amp; PT Enrollment'!#REF!-'Table 29 - HCT and FTE (old)'!C29</f>
        <v>#REF!</v>
      </c>
      <c r="D29" s="10" t="e">
        <f>'Table 31&amp;32- FT &amp; PT Enrollment'!#REF!-'Table 29 - HCT and FTE (old)'!D29</f>
        <v>#REF!</v>
      </c>
      <c r="E29" s="10" t="e">
        <f>'Table 31&amp;32- FT &amp; PT Enrollment'!#REF!-'Table 29 - HCT and FTE (old)'!E29</f>
        <v>#REF!</v>
      </c>
      <c r="F29" s="10" t="e">
        <f>'Table 31&amp;32- FT &amp; PT Enrollment'!#REF!-'Table 29 - HCT and FTE (old)'!F29</f>
        <v>#REF!</v>
      </c>
      <c r="G29" s="10" t="e">
        <f>'Table 31&amp;32- FT &amp; PT Enrollment'!#REF!-'Table 29 - HCT and FTE (old)'!G29</f>
        <v>#REF!</v>
      </c>
      <c r="H29" s="10" t="e">
        <f>'Table 31&amp;32- FT &amp; PT Enrollment'!#REF!-'Table 29 - HCT and FTE (old)'!H29</f>
        <v>#REF!</v>
      </c>
      <c r="I29" s="10" t="e">
        <f>'Table 31&amp;32- FT &amp; PT Enrollment'!#REF!-'Table 29 - HCT and FTE (old)'!I29</f>
        <v>#REF!</v>
      </c>
    </row>
    <row r="30" spans="1:10" ht="12.75" customHeight="1">
      <c r="A30" s="1" t="s">
        <v>22</v>
      </c>
      <c r="B30" s="10" t="e">
        <f>'Table 31&amp;32- FT &amp; PT Enrollment'!#REF!-'Table 29 - HCT and FTE (old)'!B30</f>
        <v>#REF!</v>
      </c>
      <c r="C30" s="10" t="e">
        <f>'Table 31&amp;32- FT &amp; PT Enrollment'!#REF!-'Table 29 - HCT and FTE (old)'!C30</f>
        <v>#REF!</v>
      </c>
      <c r="D30" s="10" t="e">
        <f>'Table 31&amp;32- FT &amp; PT Enrollment'!#REF!-'Table 29 - HCT and FTE (old)'!D30</f>
        <v>#REF!</v>
      </c>
      <c r="E30" s="10" t="e">
        <f>'Table 31&amp;32- FT &amp; PT Enrollment'!#REF!-'Table 29 - HCT and FTE (old)'!E30</f>
        <v>#REF!</v>
      </c>
      <c r="F30" s="10" t="e">
        <f>'Table 31&amp;32- FT &amp; PT Enrollment'!#REF!-'Table 29 - HCT and FTE (old)'!F30</f>
        <v>#REF!</v>
      </c>
      <c r="G30" s="10" t="e">
        <f>'Table 31&amp;32- FT &amp; PT Enrollment'!#REF!-'Table 29 - HCT and FTE (old)'!G30</f>
        <v>#REF!</v>
      </c>
      <c r="H30" s="10" t="e">
        <f>'Table 31&amp;32- FT &amp; PT Enrollment'!#REF!-'Table 29 - HCT and FTE (old)'!H30</f>
        <v>#REF!</v>
      </c>
      <c r="I30" s="10" t="e">
        <f>'Table 31&amp;32- FT &amp; PT Enrollment'!#REF!-'Table 29 - HCT and FTE (old)'!I30</f>
        <v>#REF!</v>
      </c>
    </row>
    <row r="31" spans="1:10" ht="12.75" customHeight="1">
      <c r="A31" s="1" t="s">
        <v>23</v>
      </c>
      <c r="B31" s="10" t="e">
        <f>'Table 31&amp;32- FT &amp; PT Enrollment'!#REF!-'Table 29 - HCT and FTE (old)'!B31</f>
        <v>#REF!</v>
      </c>
      <c r="C31" s="10" t="e">
        <f>'Table 31&amp;32- FT &amp; PT Enrollment'!#REF!-'Table 29 - HCT and FTE (old)'!C31</f>
        <v>#REF!</v>
      </c>
      <c r="D31" s="10" t="e">
        <f>'Table 31&amp;32- FT &amp; PT Enrollment'!#REF!-'Table 29 - HCT and FTE (old)'!D31</f>
        <v>#REF!</v>
      </c>
      <c r="E31" s="10" t="e">
        <f>'Table 31&amp;32- FT &amp; PT Enrollment'!#REF!-'Table 29 - HCT and FTE (old)'!E31</f>
        <v>#REF!</v>
      </c>
      <c r="F31" s="10" t="e">
        <f>'Table 31&amp;32- FT &amp; PT Enrollment'!#REF!-'Table 29 - HCT and FTE (old)'!F31</f>
        <v>#REF!</v>
      </c>
      <c r="G31" s="10" t="e">
        <f>'Table 31&amp;32- FT &amp; PT Enrollment'!#REF!-'Table 29 - HCT and FTE (old)'!G31</f>
        <v>#REF!</v>
      </c>
      <c r="H31" s="10" t="e">
        <f>'Table 31&amp;32- FT &amp; PT Enrollment'!#REF!-'Table 29 - HCT and FTE (old)'!H31</f>
        <v>#REF!</v>
      </c>
      <c r="I31" s="10" t="e">
        <f>'Table 31&amp;32- FT &amp; PT Enrollment'!#REF!-'Table 29 - HCT and FTE (old)'!I31</f>
        <v>#REF!</v>
      </c>
      <c r="J31" s="1"/>
    </row>
    <row r="32" spans="1:10" ht="12.75" customHeight="1">
      <c r="A32" s="1" t="s">
        <v>39</v>
      </c>
      <c r="B32" s="10" t="e">
        <f>'Table 31&amp;32- FT &amp; PT Enrollment'!#REF!-'Table 29 - HCT and FTE (old)'!B32</f>
        <v>#REF!</v>
      </c>
      <c r="C32" s="10" t="e">
        <f>'Table 31&amp;32- FT &amp; PT Enrollment'!#REF!-'Table 29 - HCT and FTE (old)'!C32</f>
        <v>#REF!</v>
      </c>
      <c r="D32" s="10" t="e">
        <f>'Table 31&amp;32- FT &amp; PT Enrollment'!#REF!-'Table 29 - HCT and FTE (old)'!D32</f>
        <v>#REF!</v>
      </c>
      <c r="E32" s="10" t="e">
        <f>'Table 31&amp;32- FT &amp; PT Enrollment'!#REF!-'Table 29 - HCT and FTE (old)'!E32</f>
        <v>#REF!</v>
      </c>
      <c r="F32" s="10" t="e">
        <f>'Table 31&amp;32- FT &amp; PT Enrollment'!#REF!-'Table 29 - HCT and FTE (old)'!F32</f>
        <v>#REF!</v>
      </c>
      <c r="G32" s="10" t="e">
        <f>'Table 31&amp;32- FT &amp; PT Enrollment'!#REF!-'Table 29 - HCT and FTE (old)'!G32</f>
        <v>#REF!</v>
      </c>
      <c r="H32" s="10" t="e">
        <f>'Table 31&amp;32- FT &amp; PT Enrollment'!#REF!-'Table 29 - HCT and FTE (old)'!H32</f>
        <v>#REF!</v>
      </c>
      <c r="I32" s="10" t="e">
        <f>'Table 31&amp;32- FT &amp; PT Enrollment'!#REF!-'Table 29 - HCT and FTE (old)'!I32</f>
        <v>#REF!</v>
      </c>
      <c r="J32" s="1"/>
    </row>
    <row r="33" spans="1:10" ht="12.75" customHeight="1">
      <c r="A33" s="1" t="s">
        <v>40</v>
      </c>
      <c r="B33" s="10" t="e">
        <f>'Table 31&amp;32- FT &amp; PT Enrollment'!#REF!-'Table 29 - HCT and FTE (old)'!B33</f>
        <v>#REF!</v>
      </c>
      <c r="C33" s="10" t="e">
        <f>'Table 31&amp;32- FT &amp; PT Enrollment'!#REF!-'Table 29 - HCT and FTE (old)'!C33</f>
        <v>#REF!</v>
      </c>
      <c r="D33" s="10" t="e">
        <f>'Table 31&amp;32- FT &amp; PT Enrollment'!#REF!-'Table 29 - HCT and FTE (old)'!D33</f>
        <v>#REF!</v>
      </c>
      <c r="E33" s="10" t="e">
        <f>'Table 31&amp;32- FT &amp; PT Enrollment'!#REF!-'Table 29 - HCT and FTE (old)'!E33</f>
        <v>#REF!</v>
      </c>
      <c r="F33" s="10" t="e">
        <f>'Table 31&amp;32- FT &amp; PT Enrollment'!#REF!-'Table 29 - HCT and FTE (old)'!F33</f>
        <v>#REF!</v>
      </c>
      <c r="G33" s="10" t="e">
        <f>'Table 31&amp;32- FT &amp; PT Enrollment'!#REF!-'Table 29 - HCT and FTE (old)'!G33</f>
        <v>#REF!</v>
      </c>
      <c r="H33" s="10" t="e">
        <f>'Table 31&amp;32- FT &amp; PT Enrollment'!#REF!-'Table 29 - HCT and FTE (old)'!H33</f>
        <v>#REF!</v>
      </c>
      <c r="I33" s="10" t="e">
        <f>'Table 31&amp;32- FT &amp; PT Enrollment'!#REF!-'Table 29 - HCT and FTE (old)'!I33</f>
        <v>#REF!</v>
      </c>
      <c r="J33" s="1"/>
    </row>
    <row r="34" spans="1:10" ht="12.75" customHeight="1">
      <c r="A34" s="1" t="s">
        <v>41</v>
      </c>
      <c r="B34" s="10" t="e">
        <f>'Table 31&amp;32- FT &amp; PT Enrollment'!#REF!-'Table 29 - HCT and FTE (old)'!B34</f>
        <v>#REF!</v>
      </c>
      <c r="C34" s="10" t="e">
        <f>'Table 31&amp;32- FT &amp; PT Enrollment'!#REF!-'Table 29 - HCT and FTE (old)'!C34</f>
        <v>#REF!</v>
      </c>
      <c r="D34" s="10" t="e">
        <f>'Table 31&amp;32- FT &amp; PT Enrollment'!#REF!-'Table 29 - HCT and FTE (old)'!D34</f>
        <v>#REF!</v>
      </c>
      <c r="E34" s="10" t="e">
        <f>'Table 31&amp;32- FT &amp; PT Enrollment'!#REF!-'Table 29 - HCT and FTE (old)'!E34</f>
        <v>#REF!</v>
      </c>
      <c r="F34" s="10" t="e">
        <f>'Table 31&amp;32- FT &amp; PT Enrollment'!#REF!-'Table 29 - HCT and FTE (old)'!F34</f>
        <v>#REF!</v>
      </c>
      <c r="G34" s="10" t="e">
        <f>'Table 31&amp;32- FT &amp; PT Enrollment'!#REF!-'Table 29 - HCT and FTE (old)'!G34</f>
        <v>#REF!</v>
      </c>
      <c r="H34" s="10" t="e">
        <f>'Table 31&amp;32- FT &amp; PT Enrollment'!#REF!-'Table 29 - HCT and FTE (old)'!H34</f>
        <v>#REF!</v>
      </c>
      <c r="I34" s="10" t="e">
        <f>'Table 31&amp;32- FT &amp; PT Enrollment'!#REF!-'Table 29 - HCT and FTE (old)'!I34</f>
        <v>#REF!</v>
      </c>
      <c r="J34" s="1"/>
    </row>
    <row r="35" spans="1:10" ht="12.75" customHeight="1">
      <c r="A35" s="1" t="s">
        <v>42</v>
      </c>
      <c r="B35" s="10" t="e">
        <f>'Table 31&amp;32- FT &amp; PT Enrollment'!#REF!-'Table 29 - HCT and FTE (old)'!B35</f>
        <v>#REF!</v>
      </c>
      <c r="C35" s="10" t="e">
        <f>'Table 31&amp;32- FT &amp; PT Enrollment'!#REF!-'Table 29 - HCT and FTE (old)'!C35</f>
        <v>#REF!</v>
      </c>
      <c r="D35" s="10" t="e">
        <f>'Table 31&amp;32- FT &amp; PT Enrollment'!#REF!-'Table 29 - HCT and FTE (old)'!D35</f>
        <v>#REF!</v>
      </c>
      <c r="E35" s="10" t="e">
        <f>'Table 31&amp;32- FT &amp; PT Enrollment'!#REF!-'Table 29 - HCT and FTE (old)'!E35</f>
        <v>#REF!</v>
      </c>
      <c r="F35" s="10" t="e">
        <f>'Table 31&amp;32- FT &amp; PT Enrollment'!#REF!-'Table 29 - HCT and FTE (old)'!F35</f>
        <v>#REF!</v>
      </c>
      <c r="G35" s="10" t="e">
        <f>'Table 31&amp;32- FT &amp; PT Enrollment'!#REF!-'Table 29 - HCT and FTE (old)'!G35</f>
        <v>#REF!</v>
      </c>
      <c r="H35" s="10" t="e">
        <f>'Table 31&amp;32- FT &amp; PT Enrollment'!#REF!-'Table 29 - HCT and FTE (old)'!H35</f>
        <v>#REF!</v>
      </c>
      <c r="I35" s="10" t="e">
        <f>'Table 31&amp;32- FT &amp; PT Enrollment'!#REF!-'Table 29 - HCT and FTE (old)'!I35</f>
        <v>#REF!</v>
      </c>
      <c r="J35" s="1"/>
    </row>
    <row r="36" spans="1:10" ht="12.75" customHeight="1">
      <c r="A36" s="1" t="s">
        <v>43</v>
      </c>
      <c r="B36" s="10" t="e">
        <f>'Table 31&amp;32- FT &amp; PT Enrollment'!#REF!-'Table 29 - HCT and FTE (old)'!B36</f>
        <v>#REF!</v>
      </c>
      <c r="C36" s="10" t="e">
        <f>'Table 31&amp;32- FT &amp; PT Enrollment'!#REF!-'Table 29 - HCT and FTE (old)'!C36</f>
        <v>#REF!</v>
      </c>
      <c r="D36" s="10" t="e">
        <f>'Table 31&amp;32- FT &amp; PT Enrollment'!#REF!-'Table 29 - HCT and FTE (old)'!D36</f>
        <v>#REF!</v>
      </c>
      <c r="E36" s="10" t="e">
        <f>'Table 31&amp;32- FT &amp; PT Enrollment'!#REF!-'Table 29 - HCT and FTE (old)'!E36</f>
        <v>#REF!</v>
      </c>
      <c r="F36" s="10" t="e">
        <f>'Table 31&amp;32- FT &amp; PT Enrollment'!#REF!-'Table 29 - HCT and FTE (old)'!F36</f>
        <v>#REF!</v>
      </c>
      <c r="G36" s="10" t="e">
        <f>'Table 31&amp;32- FT &amp; PT Enrollment'!#REF!-'Table 29 - HCT and FTE (old)'!G36</f>
        <v>#REF!</v>
      </c>
      <c r="H36" s="10" t="e">
        <f>'Table 31&amp;32- FT &amp; PT Enrollment'!#REF!-'Table 29 - HCT and FTE (old)'!H36</f>
        <v>#REF!</v>
      </c>
      <c r="I36" s="10" t="e">
        <f>'Table 31&amp;32- FT &amp; PT Enrollment'!#REF!-'Table 29 - HCT and FTE (old)'!I36</f>
        <v>#REF!</v>
      </c>
      <c r="J36" s="1"/>
    </row>
    <row r="37" spans="1:10" ht="12.75" customHeight="1">
      <c r="A37" s="1" t="s">
        <v>24</v>
      </c>
      <c r="B37" s="10" t="e">
        <f>'Table 31&amp;32- FT &amp; PT Enrollment'!#REF!-'Table 29 - HCT and FTE (old)'!B37</f>
        <v>#REF!</v>
      </c>
      <c r="C37" s="10" t="e">
        <f>'Table 31&amp;32- FT &amp; PT Enrollment'!#REF!-'Table 29 - HCT and FTE (old)'!C37</f>
        <v>#REF!</v>
      </c>
      <c r="D37" s="10" t="e">
        <f>'Table 31&amp;32- FT &amp; PT Enrollment'!#REF!-'Table 29 - HCT and FTE (old)'!D37</f>
        <v>#REF!</v>
      </c>
      <c r="E37" s="10" t="e">
        <f>'Table 31&amp;32- FT &amp; PT Enrollment'!#REF!-'Table 29 - HCT and FTE (old)'!E37</f>
        <v>#REF!</v>
      </c>
      <c r="F37" s="10" t="e">
        <f>'Table 31&amp;32- FT &amp; PT Enrollment'!#REF!-'Table 29 - HCT and FTE (old)'!F37</f>
        <v>#REF!</v>
      </c>
      <c r="G37" s="10" t="e">
        <f>'Table 31&amp;32- FT &amp; PT Enrollment'!#REF!-'Table 29 - HCT and FTE (old)'!G37</f>
        <v>#REF!</v>
      </c>
      <c r="H37" s="10" t="e">
        <f>'Table 31&amp;32- FT &amp; PT Enrollment'!#REF!-'Table 29 - HCT and FTE (old)'!H37</f>
        <v>#REF!</v>
      </c>
      <c r="I37" s="10" t="e">
        <f>'Table 31&amp;32- FT &amp; PT Enrollment'!#REF!-'Table 29 - HCT and FTE (old)'!I37</f>
        <v>#REF!</v>
      </c>
      <c r="J37" s="1"/>
    </row>
    <row r="38" spans="1:10" ht="12.75" customHeight="1">
      <c r="A38" s="1" t="s">
        <v>25</v>
      </c>
      <c r="B38" s="10" t="e">
        <f>'Table 31&amp;32- FT &amp; PT Enrollment'!#REF!-'Table 29 - HCT and FTE (old)'!B38</f>
        <v>#REF!</v>
      </c>
      <c r="C38" s="10" t="e">
        <f>'Table 31&amp;32- FT &amp; PT Enrollment'!#REF!-'Table 29 - HCT and FTE (old)'!C38</f>
        <v>#REF!</v>
      </c>
      <c r="D38" s="10" t="e">
        <f>'Table 31&amp;32- FT &amp; PT Enrollment'!#REF!-'Table 29 - HCT and FTE (old)'!D38</f>
        <v>#REF!</v>
      </c>
      <c r="E38" s="10" t="e">
        <f>'Table 31&amp;32- FT &amp; PT Enrollment'!#REF!-'Table 29 - HCT and FTE (old)'!E38</f>
        <v>#REF!</v>
      </c>
      <c r="F38" s="10" t="e">
        <f>'Table 31&amp;32- FT &amp; PT Enrollment'!#REF!-'Table 29 - HCT and FTE (old)'!F38</f>
        <v>#REF!</v>
      </c>
      <c r="G38" s="10" t="e">
        <f>'Table 31&amp;32- FT &amp; PT Enrollment'!#REF!-'Table 29 - HCT and FTE (old)'!G38</f>
        <v>#REF!</v>
      </c>
      <c r="H38" s="10" t="e">
        <f>'Table 31&amp;32- FT &amp; PT Enrollment'!#REF!-'Table 29 - HCT and FTE (old)'!H38</f>
        <v>#REF!</v>
      </c>
      <c r="I38" s="10" t="e">
        <f>'Table 31&amp;32- FT &amp; PT Enrollment'!#REF!-'Table 29 - HCT and FTE (old)'!I38</f>
        <v>#REF!</v>
      </c>
      <c r="J38" s="1"/>
    </row>
    <row r="39" spans="1:10" ht="12.75" customHeight="1">
      <c r="A39" s="1" t="s">
        <v>37</v>
      </c>
      <c r="B39" s="10" t="e">
        <f>'Table 31&amp;32- FT &amp; PT Enrollment'!#REF!-'Table 29 - HCT and FTE (old)'!B39</f>
        <v>#REF!</v>
      </c>
      <c r="C39" s="10" t="e">
        <f>'Table 31&amp;32- FT &amp; PT Enrollment'!#REF!-'Table 29 - HCT and FTE (old)'!C39</f>
        <v>#REF!</v>
      </c>
      <c r="D39" s="10" t="e">
        <f>'Table 31&amp;32- FT &amp; PT Enrollment'!#REF!-'Table 29 - HCT and FTE (old)'!D39</f>
        <v>#REF!</v>
      </c>
      <c r="E39" s="10" t="e">
        <f>'Table 31&amp;32- FT &amp; PT Enrollment'!#REF!-'Table 29 - HCT and FTE (old)'!E39</f>
        <v>#REF!</v>
      </c>
      <c r="F39" s="10" t="e">
        <f>'Table 31&amp;32- FT &amp; PT Enrollment'!#REF!-'Table 29 - HCT and FTE (old)'!F39</f>
        <v>#REF!</v>
      </c>
      <c r="G39" s="10" t="e">
        <f>'Table 31&amp;32- FT &amp; PT Enrollment'!#REF!-'Table 29 - HCT and FTE (old)'!G39</f>
        <v>#REF!</v>
      </c>
      <c r="H39" s="10" t="e">
        <f>'Table 31&amp;32- FT &amp; PT Enrollment'!#REF!-'Table 29 - HCT and FTE (old)'!H39</f>
        <v>#REF!</v>
      </c>
      <c r="I39" s="10" t="e">
        <f>'Table 31&amp;32- FT &amp; PT Enrollment'!#REF!-'Table 29 - HCT and FTE (old)'!I39</f>
        <v>#REF!</v>
      </c>
      <c r="J39" s="1"/>
    </row>
    <row r="40" spans="1:10" ht="12.75" customHeight="1">
      <c r="A40" s="1" t="s">
        <v>47</v>
      </c>
      <c r="B40" s="10" t="e">
        <f>'Table 31&amp;32- FT &amp; PT Enrollment'!#REF!-'Table 29 - HCT and FTE (old)'!B40</f>
        <v>#REF!</v>
      </c>
      <c r="C40" s="10" t="e">
        <f>'Table 31&amp;32- FT &amp; PT Enrollment'!#REF!-'Table 29 - HCT and FTE (old)'!C40</f>
        <v>#REF!</v>
      </c>
      <c r="D40" s="10" t="e">
        <f>'Table 31&amp;32- FT &amp; PT Enrollment'!#REF!-'Table 29 - HCT and FTE (old)'!D40</f>
        <v>#REF!</v>
      </c>
      <c r="E40" s="10" t="e">
        <f>'Table 31&amp;32- FT &amp; PT Enrollment'!#REF!-'Table 29 - HCT and FTE (old)'!E40</f>
        <v>#REF!</v>
      </c>
      <c r="F40" s="10" t="e">
        <f>'Table 31&amp;32- FT &amp; PT Enrollment'!#REF!-'Table 29 - HCT and FTE (old)'!F40</f>
        <v>#REF!</v>
      </c>
      <c r="G40" s="10" t="e">
        <f>'Table 31&amp;32- FT &amp; PT Enrollment'!#REF!-'Table 29 - HCT and FTE (old)'!G40</f>
        <v>#REF!</v>
      </c>
      <c r="H40" s="10" t="e">
        <f>'Table 31&amp;32- FT &amp; PT Enrollment'!#REF!-'Table 29 - HCT and FTE (old)'!H40</f>
        <v>#REF!</v>
      </c>
      <c r="I40" s="10" t="e">
        <f>'Table 31&amp;32- FT &amp; PT Enrollment'!#REF!-'Table 29 - HCT and FTE (old)'!I40</f>
        <v>#REF!</v>
      </c>
      <c r="J40" s="1"/>
    </row>
    <row r="41" spans="1:10" ht="12.75" customHeight="1">
      <c r="A41" s="1" t="s">
        <v>26</v>
      </c>
      <c r="B41" s="10" t="e">
        <f>'Table 31&amp;32- FT &amp; PT Enrollment'!#REF!-'Table 29 - HCT and FTE (old)'!B41</f>
        <v>#REF!</v>
      </c>
      <c r="C41" s="10" t="e">
        <f>'Table 31&amp;32- FT &amp; PT Enrollment'!#REF!-'Table 29 - HCT and FTE (old)'!C41</f>
        <v>#REF!</v>
      </c>
      <c r="D41" s="10" t="e">
        <f>'Table 31&amp;32- FT &amp; PT Enrollment'!#REF!-'Table 29 - HCT and FTE (old)'!D41</f>
        <v>#REF!</v>
      </c>
      <c r="E41" s="10" t="e">
        <f>'Table 31&amp;32- FT &amp; PT Enrollment'!#REF!-'Table 29 - HCT and FTE (old)'!E41</f>
        <v>#REF!</v>
      </c>
      <c r="F41" s="10" t="e">
        <f>'Table 31&amp;32- FT &amp; PT Enrollment'!#REF!-'Table 29 - HCT and FTE (old)'!F41</f>
        <v>#REF!</v>
      </c>
      <c r="G41" s="10" t="e">
        <f>'Table 31&amp;32- FT &amp; PT Enrollment'!#REF!-'Table 29 - HCT and FTE (old)'!G41</f>
        <v>#REF!</v>
      </c>
      <c r="H41" s="10" t="e">
        <f>'Table 31&amp;32- FT &amp; PT Enrollment'!#REF!-'Table 29 - HCT and FTE (old)'!H41</f>
        <v>#REF!</v>
      </c>
      <c r="I41" s="10" t="e">
        <f>'Table 31&amp;32- FT &amp; PT Enrollment'!#REF!-'Table 29 - HCT and FTE (old)'!I41</f>
        <v>#REF!</v>
      </c>
      <c r="J41" s="1"/>
    </row>
    <row r="42" spans="1:10" ht="12.75" customHeight="1">
      <c r="A42" s="1" t="s">
        <v>28</v>
      </c>
      <c r="B42" s="10" t="e">
        <f>'Table 31&amp;32- FT &amp; PT Enrollment'!#REF!-'Table 29 - HCT and FTE (old)'!B42</f>
        <v>#REF!</v>
      </c>
      <c r="C42" s="10" t="e">
        <f>'Table 31&amp;32- FT &amp; PT Enrollment'!#REF!-'Table 29 - HCT and FTE (old)'!C42</f>
        <v>#REF!</v>
      </c>
      <c r="D42" s="10" t="e">
        <f>'Table 31&amp;32- FT &amp; PT Enrollment'!#REF!-'Table 29 - HCT and FTE (old)'!D42</f>
        <v>#REF!</v>
      </c>
      <c r="E42" s="10" t="e">
        <f>'Table 31&amp;32- FT &amp; PT Enrollment'!#REF!-'Table 29 - HCT and FTE (old)'!E42</f>
        <v>#REF!</v>
      </c>
      <c r="F42" s="10" t="e">
        <f>'Table 31&amp;32- FT &amp; PT Enrollment'!#REF!-'Table 29 - HCT and FTE (old)'!F42</f>
        <v>#REF!</v>
      </c>
      <c r="G42" s="10" t="e">
        <f>'Table 31&amp;32- FT &amp; PT Enrollment'!#REF!-'Table 29 - HCT and FTE (old)'!G42</f>
        <v>#REF!</v>
      </c>
      <c r="H42" s="10" t="e">
        <f>'Table 31&amp;32- FT &amp; PT Enrollment'!#REF!-'Table 29 - HCT and FTE (old)'!H42</f>
        <v>#REF!</v>
      </c>
      <c r="I42" s="10" t="e">
        <f>'Table 31&amp;32- FT &amp; PT Enrollment'!#REF!-'Table 29 - HCT and FTE (old)'!I42</f>
        <v>#REF!</v>
      </c>
      <c r="J42" s="1"/>
    </row>
    <row r="43" spans="1:10" ht="12.75" customHeight="1">
      <c r="A43" s="1" t="s">
        <v>29</v>
      </c>
      <c r="B43" s="10" t="e">
        <f>'Table 31&amp;32- FT &amp; PT Enrollment'!#REF!-'Table 29 - HCT and FTE (old)'!B43</f>
        <v>#REF!</v>
      </c>
      <c r="C43" s="10" t="e">
        <f>'Table 31&amp;32- FT &amp; PT Enrollment'!#REF!-'Table 29 - HCT and FTE (old)'!C43</f>
        <v>#REF!</v>
      </c>
      <c r="D43" s="10" t="e">
        <f>'Table 31&amp;32- FT &amp; PT Enrollment'!#REF!-'Table 29 - HCT and FTE (old)'!D43</f>
        <v>#REF!</v>
      </c>
      <c r="E43" s="10" t="e">
        <f>'Table 31&amp;32- FT &amp; PT Enrollment'!#REF!-'Table 29 - HCT and FTE (old)'!E43</f>
        <v>#REF!</v>
      </c>
      <c r="F43" s="10" t="e">
        <f>'Table 31&amp;32- FT &amp; PT Enrollment'!#REF!-'Table 29 - HCT and FTE (old)'!F43</f>
        <v>#REF!</v>
      </c>
      <c r="G43" s="10" t="e">
        <f>'Table 31&amp;32- FT &amp; PT Enrollment'!#REF!-'Table 29 - HCT and FTE (old)'!G43</f>
        <v>#REF!</v>
      </c>
      <c r="H43" s="10" t="e">
        <f>'Table 31&amp;32- FT &amp; PT Enrollment'!#REF!-'Table 29 - HCT and FTE (old)'!H43</f>
        <v>#REF!</v>
      </c>
      <c r="I43" s="10" t="e">
        <f>'Table 31&amp;32- FT &amp; PT Enrollment'!#REF!-'Table 29 - HCT and FTE (old)'!I43</f>
        <v>#REF!</v>
      </c>
      <c r="J43" s="1"/>
    </row>
    <row r="44" spans="1:10" ht="12.75" customHeight="1">
      <c r="A44" s="1" t="s">
        <v>30</v>
      </c>
      <c r="B44" s="10" t="e">
        <f>'Table 31&amp;32- FT &amp; PT Enrollment'!#REF!-'Table 29 - HCT and FTE (old)'!B44</f>
        <v>#REF!</v>
      </c>
      <c r="C44" s="10" t="e">
        <f>'Table 31&amp;32- FT &amp; PT Enrollment'!#REF!-'Table 29 - HCT and FTE (old)'!C44</f>
        <v>#REF!</v>
      </c>
      <c r="D44" s="10" t="e">
        <f>'Table 31&amp;32- FT &amp; PT Enrollment'!#REF!-'Table 29 - HCT and FTE (old)'!D44</f>
        <v>#REF!</v>
      </c>
      <c r="E44" s="10" t="e">
        <f>'Table 31&amp;32- FT &amp; PT Enrollment'!#REF!-'Table 29 - HCT and FTE (old)'!E44</f>
        <v>#REF!</v>
      </c>
      <c r="F44" s="10" t="e">
        <f>'Table 31&amp;32- FT &amp; PT Enrollment'!#REF!-'Table 29 - HCT and FTE (old)'!F44</f>
        <v>#REF!</v>
      </c>
      <c r="G44" s="10" t="e">
        <f>'Table 31&amp;32- FT &amp; PT Enrollment'!#REF!-'Table 29 - HCT and FTE (old)'!G44</f>
        <v>#REF!</v>
      </c>
      <c r="H44" s="10" t="e">
        <f>'Table 31&amp;32- FT &amp; PT Enrollment'!#REF!-'Table 29 - HCT and FTE (old)'!H44</f>
        <v>#REF!</v>
      </c>
      <c r="I44" s="10" t="e">
        <f>'Table 31&amp;32- FT &amp; PT Enrollment'!#REF!-'Table 29 - HCT and FTE (old)'!I44</f>
        <v>#REF!</v>
      </c>
    </row>
    <row r="45" spans="1:10" ht="12.75" customHeight="1">
      <c r="A45" s="1" t="s">
        <v>31</v>
      </c>
      <c r="B45" s="10" t="e">
        <f>'Table 31&amp;32- FT &amp; PT Enrollment'!#REF!-'Table 29 - HCT and FTE (old)'!B45</f>
        <v>#REF!</v>
      </c>
      <c r="C45" s="10" t="e">
        <f>'Table 31&amp;32- FT &amp; PT Enrollment'!#REF!-'Table 29 - HCT and FTE (old)'!C45</f>
        <v>#REF!</v>
      </c>
      <c r="D45" s="10" t="e">
        <f>'Table 31&amp;32- FT &amp; PT Enrollment'!#REF!-'Table 29 - HCT and FTE (old)'!D45</f>
        <v>#REF!</v>
      </c>
      <c r="E45" s="10" t="e">
        <f>'Table 31&amp;32- FT &amp; PT Enrollment'!#REF!-'Table 29 - HCT and FTE (old)'!E45</f>
        <v>#REF!</v>
      </c>
      <c r="F45" s="10" t="e">
        <f>'Table 31&amp;32- FT &amp; PT Enrollment'!#REF!-'Table 29 - HCT and FTE (old)'!F45</f>
        <v>#REF!</v>
      </c>
      <c r="G45" s="10" t="e">
        <f>'Table 31&amp;32- FT &amp; PT Enrollment'!#REF!-'Table 29 - HCT and FTE (old)'!G45</f>
        <v>#REF!</v>
      </c>
      <c r="H45" s="10" t="e">
        <f>'Table 31&amp;32- FT &amp; PT Enrollment'!#REF!-'Table 29 - HCT and FTE (old)'!H45</f>
        <v>#REF!</v>
      </c>
      <c r="I45" s="10" t="e">
        <f>'Table 31&amp;32- FT &amp; PT Enrollment'!#REF!-'Table 29 - HCT and FTE (old)'!I45</f>
        <v>#REF!</v>
      </c>
    </row>
    <row r="46" spans="1:10" ht="12.75" customHeight="1">
      <c r="A46" s="1" t="s">
        <v>44</v>
      </c>
      <c r="B46" s="10" t="e">
        <f>'Table 31&amp;32- FT &amp; PT Enrollment'!#REF!-'Table 29 - HCT and FTE (old)'!B46</f>
        <v>#REF!</v>
      </c>
      <c r="C46" s="10" t="e">
        <f>'Table 31&amp;32- FT &amp; PT Enrollment'!#REF!-'Table 29 - HCT and FTE (old)'!C46</f>
        <v>#REF!</v>
      </c>
      <c r="D46" s="10" t="e">
        <f>'Table 31&amp;32- FT &amp; PT Enrollment'!#REF!-'Table 29 - HCT and FTE (old)'!D46</f>
        <v>#REF!</v>
      </c>
      <c r="E46" s="10" t="e">
        <f>'Table 31&amp;32- FT &amp; PT Enrollment'!#REF!-'Table 29 - HCT and FTE (old)'!E46</f>
        <v>#REF!</v>
      </c>
      <c r="F46" s="10" t="e">
        <f>'Table 31&amp;32- FT &amp; PT Enrollment'!#REF!-'Table 29 - HCT and FTE (old)'!F46</f>
        <v>#REF!</v>
      </c>
      <c r="G46" s="10" t="e">
        <f>'Table 31&amp;32- FT &amp; PT Enrollment'!#REF!-'Table 29 - HCT and FTE (old)'!G46</f>
        <v>#REF!</v>
      </c>
      <c r="H46" s="10" t="e">
        <f>'Table 31&amp;32- FT &amp; PT Enrollment'!#REF!-'Table 29 - HCT and FTE (old)'!H46</f>
        <v>#REF!</v>
      </c>
      <c r="I46" s="10" t="e">
        <f>'Table 31&amp;32- FT &amp; PT Enrollment'!#REF!-'Table 29 - HCT and FTE (old)'!I46</f>
        <v>#REF!</v>
      </c>
    </row>
    <row r="47" spans="1:10" ht="12.75" customHeight="1">
      <c r="A47" s="1" t="s">
        <v>27</v>
      </c>
      <c r="B47" s="10" t="e">
        <f>'Table 31&amp;32- FT &amp; PT Enrollment'!#REF!-'Table 29 - HCT and FTE (old)'!B47</f>
        <v>#REF!</v>
      </c>
      <c r="C47" s="10" t="e">
        <f>'Table 31&amp;32- FT &amp; PT Enrollment'!#REF!-'Table 29 - HCT and FTE (old)'!C47</f>
        <v>#REF!</v>
      </c>
      <c r="D47" s="10" t="e">
        <f>'Table 31&amp;32- FT &amp; PT Enrollment'!#REF!-'Table 29 - HCT and FTE (old)'!D47</f>
        <v>#REF!</v>
      </c>
      <c r="E47" s="10" t="e">
        <f>'Table 31&amp;32- FT &amp; PT Enrollment'!#REF!-'Table 29 - HCT and FTE (old)'!E47</f>
        <v>#REF!</v>
      </c>
      <c r="F47" s="10" t="e">
        <f>'Table 31&amp;32- FT &amp; PT Enrollment'!#REF!-'Table 29 - HCT and FTE (old)'!F47</f>
        <v>#REF!</v>
      </c>
      <c r="G47" s="10" t="e">
        <f>'Table 31&amp;32- FT &amp; PT Enrollment'!#REF!-'Table 29 - HCT and FTE (old)'!G47</f>
        <v>#REF!</v>
      </c>
      <c r="H47" s="10" t="e">
        <f>'Table 31&amp;32- FT &amp; PT Enrollment'!#REF!-'Table 29 - HCT and FTE (old)'!H47</f>
        <v>#REF!</v>
      </c>
      <c r="I47" s="10" t="e">
        <f>'Table 31&amp;32- FT &amp; PT Enrollment'!#REF!-'Table 29 - HCT and FTE (old)'!I47</f>
        <v>#REF!</v>
      </c>
    </row>
    <row r="48" spans="1:10" ht="12.75" customHeight="1">
      <c r="A48" s="1" t="s">
        <v>32</v>
      </c>
      <c r="B48" s="10" t="e">
        <f>'Table 31&amp;32- FT &amp; PT Enrollment'!#REF!-'Table 29 - HCT and FTE (old)'!B48</f>
        <v>#REF!</v>
      </c>
      <c r="C48" s="10" t="e">
        <f>'Table 31&amp;32- FT &amp; PT Enrollment'!#REF!-'Table 29 - HCT and FTE (old)'!C48</f>
        <v>#REF!</v>
      </c>
      <c r="D48" s="10" t="e">
        <f>'Table 31&amp;32- FT &amp; PT Enrollment'!#REF!-'Table 29 - HCT and FTE (old)'!D48</f>
        <v>#REF!</v>
      </c>
      <c r="E48" s="10" t="e">
        <f>'Table 31&amp;32- FT &amp; PT Enrollment'!#REF!-'Table 29 - HCT and FTE (old)'!E48</f>
        <v>#REF!</v>
      </c>
      <c r="F48" s="10" t="e">
        <f>'Table 31&amp;32- FT &amp; PT Enrollment'!#REF!-'Table 29 - HCT and FTE (old)'!F48</f>
        <v>#REF!</v>
      </c>
      <c r="G48" s="10" t="e">
        <f>'Table 31&amp;32- FT &amp; PT Enrollment'!#REF!-'Table 29 - HCT and FTE (old)'!G48</f>
        <v>#REF!</v>
      </c>
      <c r="H48" s="10" t="e">
        <f>'Table 31&amp;32- FT &amp; PT Enrollment'!#REF!-'Table 29 - HCT and FTE (old)'!H48</f>
        <v>#REF!</v>
      </c>
      <c r="I48" s="10" t="e">
        <f>'Table 31&amp;32- FT &amp; PT Enrollment'!#REF!-'Table 29 - HCT and FTE (old)'!I48</f>
        <v>#REF!</v>
      </c>
      <c r="J48" s="11"/>
    </row>
    <row r="49" spans="1:10" ht="12.75" customHeight="1">
      <c r="A49" s="1" t="s">
        <v>19</v>
      </c>
      <c r="B49" s="10" t="e">
        <f>'Table 31&amp;32- FT &amp; PT Enrollment'!#REF!-'Table 29 - HCT and FTE (old)'!B49</f>
        <v>#REF!</v>
      </c>
      <c r="C49" s="10" t="e">
        <f>'Table 31&amp;32- FT &amp; PT Enrollment'!#REF!-'Table 29 - HCT and FTE (old)'!C49</f>
        <v>#REF!</v>
      </c>
      <c r="D49" s="10" t="e">
        <f>'Table 31&amp;32- FT &amp; PT Enrollment'!#REF!-'Table 29 - HCT and FTE (old)'!D49</f>
        <v>#REF!</v>
      </c>
      <c r="E49" s="10" t="e">
        <f>'Table 31&amp;32- FT &amp; PT Enrollment'!#REF!-'Table 29 - HCT and FTE (old)'!E49</f>
        <v>#REF!</v>
      </c>
      <c r="F49" s="10" t="e">
        <f>'Table 31&amp;32- FT &amp; PT Enrollment'!#REF!-'Table 29 - HCT and FTE (old)'!F49</f>
        <v>#REF!</v>
      </c>
      <c r="G49" s="10" t="e">
        <f>'Table 31&amp;32- FT &amp; PT Enrollment'!#REF!-'Table 29 - HCT and FTE (old)'!G49</f>
        <v>#REF!</v>
      </c>
      <c r="H49" s="10" t="e">
        <f>'Table 31&amp;32- FT &amp; PT Enrollment'!#REF!-'Table 29 - HCT and FTE (old)'!H49</f>
        <v>#REF!</v>
      </c>
      <c r="I49" s="10" t="e">
        <f>'Table 31&amp;32- FT &amp; PT Enrollment'!#REF!-'Table 29 - HCT and FTE (old)'!I49</f>
        <v>#REF!</v>
      </c>
      <c r="J49" s="11"/>
    </row>
    <row r="50" spans="1:10" ht="12.75" customHeight="1">
      <c r="A50" s="1"/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thickBot="1">
      <c r="A51" s="13" t="s">
        <v>33</v>
      </c>
      <c r="B51" s="14" t="e">
        <f>SUM(B24+B49)</f>
        <v>#REF!</v>
      </c>
      <c r="C51" s="14" t="e">
        <f t="shared" ref="C51:I51" si="0">SUM(C24+C49)</f>
        <v>#REF!</v>
      </c>
      <c r="D51" s="14" t="e">
        <f t="shared" si="0"/>
        <v>#REF!</v>
      </c>
      <c r="E51" s="14" t="e">
        <f t="shared" si="0"/>
        <v>#REF!</v>
      </c>
      <c r="F51" s="14" t="e">
        <f t="shared" si="0"/>
        <v>#REF!</v>
      </c>
      <c r="G51" s="14" t="e">
        <f t="shared" si="0"/>
        <v>#REF!</v>
      </c>
      <c r="H51" s="14" t="e">
        <f t="shared" si="0"/>
        <v>#REF!</v>
      </c>
      <c r="I51" s="14" t="e">
        <f t="shared" si="0"/>
        <v>#REF!</v>
      </c>
      <c r="J51" s="11"/>
    </row>
    <row r="52" spans="1:10" ht="12.75" customHeight="1" thickTop="1">
      <c r="A52" s="1" t="s">
        <v>35</v>
      </c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12.75" customHeight="1">
      <c r="A53" s="1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 customHeight="1">
      <c r="A54" s="1" t="s">
        <v>50</v>
      </c>
      <c r="B54" s="10"/>
      <c r="C54" s="10"/>
      <c r="D54" s="10"/>
      <c r="E54" s="10"/>
      <c r="F54" s="10"/>
      <c r="G54" s="10"/>
      <c r="H54" s="10"/>
      <c r="I54" s="10"/>
    </row>
    <row r="55" spans="1:10" ht="12.75" customHeight="1">
      <c r="A55" s="1" t="s">
        <v>51</v>
      </c>
      <c r="B55" s="10"/>
      <c r="C55" s="10"/>
      <c r="D55" s="10"/>
      <c r="E55" s="10"/>
      <c r="F55" s="10"/>
      <c r="G55" s="10"/>
      <c r="H55" s="10"/>
      <c r="I55" s="10"/>
    </row>
    <row r="56" spans="1:10" ht="12.75" customHeight="1">
      <c r="A56" s="1" t="s">
        <v>84</v>
      </c>
      <c r="B56" s="10"/>
      <c r="C56" s="10"/>
      <c r="D56" s="10"/>
      <c r="E56" s="10"/>
      <c r="F56" s="10"/>
      <c r="G56" s="10"/>
      <c r="H56" s="10"/>
      <c r="I56" s="10"/>
    </row>
    <row r="57" spans="1:10" ht="12.75" customHeight="1" thickBot="1">
      <c r="A57" s="1"/>
      <c r="B57" s="10"/>
      <c r="C57" s="10"/>
      <c r="D57" s="10"/>
      <c r="E57" s="10"/>
      <c r="F57" s="10"/>
      <c r="G57" s="10"/>
      <c r="H57" s="10"/>
      <c r="I57" s="10"/>
    </row>
    <row r="58" spans="1:10" ht="12.75" customHeight="1" thickTop="1">
      <c r="A58" s="3"/>
      <c r="B58" s="41" t="s">
        <v>1</v>
      </c>
      <c r="C58" s="41"/>
      <c r="D58" s="41" t="s">
        <v>2</v>
      </c>
      <c r="E58" s="41"/>
      <c r="F58" s="41" t="s">
        <v>3</v>
      </c>
      <c r="G58" s="41"/>
      <c r="H58" s="41" t="s">
        <v>4</v>
      </c>
      <c r="I58" s="41"/>
    </row>
    <row r="59" spans="1:10" ht="12.75" customHeight="1">
      <c r="A59" s="1"/>
      <c r="B59" s="42" t="s">
        <v>5</v>
      </c>
      <c r="C59" s="10"/>
      <c r="D59" s="42" t="s">
        <v>5</v>
      </c>
      <c r="E59" s="10"/>
      <c r="F59" s="42" t="s">
        <v>5</v>
      </c>
      <c r="G59" s="10"/>
      <c r="H59" s="42" t="s">
        <v>5</v>
      </c>
      <c r="I59" s="10"/>
    </row>
    <row r="60" spans="1:10" ht="12.75" customHeight="1">
      <c r="A60" s="1" t="s">
        <v>6</v>
      </c>
      <c r="B60" s="42" t="s">
        <v>7</v>
      </c>
      <c r="C60" s="42" t="s">
        <v>8</v>
      </c>
      <c r="D60" s="42" t="s">
        <v>7</v>
      </c>
      <c r="E60" s="42" t="s">
        <v>8</v>
      </c>
      <c r="F60" s="42" t="s">
        <v>7</v>
      </c>
      <c r="G60" s="42" t="s">
        <v>8</v>
      </c>
      <c r="H60" s="42" t="s">
        <v>7</v>
      </c>
      <c r="I60" s="42" t="s">
        <v>8</v>
      </c>
      <c r="J60" s="11"/>
    </row>
    <row r="61" spans="1:10" ht="12.75" customHeight="1">
      <c r="A61" s="43"/>
      <c r="B61" s="8"/>
      <c r="C61" s="8"/>
      <c r="D61" s="8"/>
      <c r="E61" s="8"/>
      <c r="F61" s="8"/>
      <c r="G61" s="8"/>
      <c r="H61" s="8"/>
      <c r="I61" s="8"/>
    </row>
    <row r="62" spans="1:10" ht="33.75" customHeight="1">
      <c r="A62" s="9" t="s">
        <v>52</v>
      </c>
      <c r="B62" s="10"/>
      <c r="C62" s="10"/>
      <c r="D62" s="10"/>
      <c r="E62" s="10"/>
      <c r="F62" s="10"/>
      <c r="G62" s="10"/>
      <c r="H62" s="10"/>
      <c r="I62" s="10"/>
    </row>
    <row r="63" spans="1:10" ht="12.75" customHeight="1">
      <c r="A63" s="1"/>
      <c r="B63" s="10"/>
      <c r="C63" s="10"/>
      <c r="D63" s="10"/>
      <c r="E63" s="10"/>
      <c r="F63" s="10"/>
      <c r="G63" s="10"/>
      <c r="H63" s="10"/>
      <c r="I63" s="10"/>
    </row>
    <row r="64" spans="1:10" ht="12.75" customHeight="1">
      <c r="A64" s="1" t="s">
        <v>53</v>
      </c>
      <c r="B64" s="10" t="e">
        <f>'Table 31&amp;32- FT &amp; PT Enrollment'!#REF!-'Table 29 - HCT and FTE (old)'!B64</f>
        <v>#REF!</v>
      </c>
      <c r="C64" s="10" t="e">
        <f>'Table 31&amp;32- FT &amp; PT Enrollment'!#REF!-'Table 29 - HCT and FTE (old)'!C64</f>
        <v>#REF!</v>
      </c>
      <c r="D64" s="10" t="e">
        <f>'Table 31&amp;32- FT &amp; PT Enrollment'!#REF!-'Table 29 - HCT and FTE (old)'!D64</f>
        <v>#REF!</v>
      </c>
      <c r="E64" s="10" t="e">
        <f>'Table 31&amp;32- FT &amp; PT Enrollment'!#REF!-'Table 29 - HCT and FTE (old)'!E64</f>
        <v>#REF!</v>
      </c>
      <c r="F64" s="10" t="e">
        <f>'Table 31&amp;32- FT &amp; PT Enrollment'!#REF!-'Table 29 - HCT and FTE (old)'!F64</f>
        <v>#REF!</v>
      </c>
      <c r="G64" s="10" t="e">
        <f>'Table 31&amp;32- FT &amp; PT Enrollment'!#REF!-'Table 29 - HCT and FTE (old)'!G64</f>
        <v>#REF!</v>
      </c>
      <c r="H64" s="10" t="e">
        <f>'Table 31&amp;32- FT &amp; PT Enrollment'!#REF!-'Table 29 - HCT and FTE (old)'!H64</f>
        <v>#REF!</v>
      </c>
      <c r="I64" s="10" t="e">
        <f>'Table 31&amp;32- FT &amp; PT Enrollment'!#REF!-'Table 29 - HCT and FTE (old)'!I64</f>
        <v>#REF!</v>
      </c>
    </row>
    <row r="65" spans="1:9" ht="12.75" customHeight="1">
      <c r="A65" s="1" t="s">
        <v>54</v>
      </c>
      <c r="B65" s="10" t="e">
        <f>'Table 31&amp;32- FT &amp; PT Enrollment'!#REF!-'Table 29 - HCT and FTE (old)'!B65</f>
        <v>#REF!</v>
      </c>
      <c r="C65" s="10" t="e">
        <f>'Table 31&amp;32- FT &amp; PT Enrollment'!#REF!-'Table 29 - HCT and FTE (old)'!C65</f>
        <v>#REF!</v>
      </c>
      <c r="D65" s="10" t="e">
        <f>'Table 31&amp;32- FT &amp; PT Enrollment'!#REF!-'Table 29 - HCT and FTE (old)'!D65</f>
        <v>#REF!</v>
      </c>
      <c r="E65" s="10" t="e">
        <f>'Table 31&amp;32- FT &amp; PT Enrollment'!#REF!-'Table 29 - HCT and FTE (old)'!E65</f>
        <v>#REF!</v>
      </c>
      <c r="F65" s="10" t="e">
        <f>'Table 31&amp;32- FT &amp; PT Enrollment'!#REF!-'Table 29 - HCT and FTE (old)'!F65</f>
        <v>#REF!</v>
      </c>
      <c r="G65" s="10" t="e">
        <f>'Table 31&amp;32- FT &amp; PT Enrollment'!#REF!-'Table 29 - HCT and FTE (old)'!G65</f>
        <v>#REF!</v>
      </c>
      <c r="H65" s="10" t="e">
        <f>'Table 31&amp;32- FT &amp; PT Enrollment'!#REF!-'Table 29 - HCT and FTE (old)'!H65</f>
        <v>#REF!</v>
      </c>
      <c r="I65" s="10" t="e">
        <f>'Table 31&amp;32- FT &amp; PT Enrollment'!#REF!-'Table 29 - HCT and FTE (old)'!I65</f>
        <v>#REF!</v>
      </c>
    </row>
    <row r="66" spans="1:9" ht="12.75" customHeight="1">
      <c r="A66" s="1" t="s">
        <v>55</v>
      </c>
      <c r="B66" s="10" t="e">
        <f>'Table 31&amp;32- FT &amp; PT Enrollment'!#REF!-'Table 29 - HCT and FTE (old)'!B66</f>
        <v>#REF!</v>
      </c>
      <c r="C66" s="10" t="e">
        <f>'Table 31&amp;32- FT &amp; PT Enrollment'!#REF!-'Table 29 - HCT and FTE (old)'!C66</f>
        <v>#REF!</v>
      </c>
      <c r="D66" s="10" t="e">
        <f>'Table 31&amp;32- FT &amp; PT Enrollment'!#REF!-'Table 29 - HCT and FTE (old)'!D66</f>
        <v>#REF!</v>
      </c>
      <c r="E66" s="10" t="e">
        <f>'Table 31&amp;32- FT &amp; PT Enrollment'!#REF!-'Table 29 - HCT and FTE (old)'!E66</f>
        <v>#REF!</v>
      </c>
      <c r="F66" s="10" t="e">
        <f>'Table 31&amp;32- FT &amp; PT Enrollment'!#REF!-'Table 29 - HCT and FTE (old)'!F66</f>
        <v>#REF!</v>
      </c>
      <c r="G66" s="10" t="e">
        <f>'Table 31&amp;32- FT &amp; PT Enrollment'!#REF!-'Table 29 - HCT and FTE (old)'!G66</f>
        <v>#REF!</v>
      </c>
      <c r="H66" s="10" t="e">
        <f>'Table 31&amp;32- FT &amp; PT Enrollment'!#REF!-'Table 29 - HCT and FTE (old)'!H66</f>
        <v>#REF!</v>
      </c>
      <c r="I66" s="10" t="e">
        <f>'Table 31&amp;32- FT &amp; PT Enrollment'!#REF!-'Table 29 - HCT and FTE (old)'!I66</f>
        <v>#REF!</v>
      </c>
    </row>
    <row r="67" spans="1:9" ht="12.75" customHeight="1">
      <c r="A67" s="1" t="s">
        <v>56</v>
      </c>
      <c r="B67" s="10" t="e">
        <f>'Table 31&amp;32- FT &amp; PT Enrollment'!#REF!-'Table 29 - HCT and FTE (old)'!B67</f>
        <v>#REF!</v>
      </c>
      <c r="C67" s="10" t="e">
        <f>'Table 31&amp;32- FT &amp; PT Enrollment'!#REF!-'Table 29 - HCT and FTE (old)'!C67</f>
        <v>#REF!</v>
      </c>
      <c r="D67" s="10" t="e">
        <f>'Table 31&amp;32- FT &amp; PT Enrollment'!#REF!-'Table 29 - HCT and FTE (old)'!D67</f>
        <v>#REF!</v>
      </c>
      <c r="E67" s="10" t="e">
        <f>'Table 31&amp;32- FT &amp; PT Enrollment'!#REF!-'Table 29 - HCT and FTE (old)'!E67</f>
        <v>#REF!</v>
      </c>
      <c r="F67" s="10" t="e">
        <f>'Table 31&amp;32- FT &amp; PT Enrollment'!#REF!-'Table 29 - HCT and FTE (old)'!F67</f>
        <v>#REF!</v>
      </c>
      <c r="G67" s="10" t="e">
        <f>'Table 31&amp;32- FT &amp; PT Enrollment'!#REF!-'Table 29 - HCT and FTE (old)'!G67</f>
        <v>#REF!</v>
      </c>
      <c r="H67" s="10" t="e">
        <f>'Table 31&amp;32- FT &amp; PT Enrollment'!#REF!-'Table 29 - HCT and FTE (old)'!H67</f>
        <v>#REF!</v>
      </c>
      <c r="I67" s="10" t="e">
        <f>'Table 31&amp;32- FT &amp; PT Enrollment'!#REF!-'Table 29 - HCT and FTE (old)'!I67</f>
        <v>#REF!</v>
      </c>
    </row>
    <row r="68" spans="1:9" ht="12.75" customHeight="1">
      <c r="A68" s="1" t="s">
        <v>57</v>
      </c>
      <c r="B68" s="10" t="e">
        <f>'Table 31&amp;32- FT &amp; PT Enrollment'!#REF!-'Table 29 - HCT and FTE (old)'!B68</f>
        <v>#REF!</v>
      </c>
      <c r="C68" s="10" t="e">
        <f>'Table 31&amp;32- FT &amp; PT Enrollment'!#REF!-'Table 29 - HCT and FTE (old)'!C68</f>
        <v>#REF!</v>
      </c>
      <c r="D68" s="10" t="e">
        <f>'Table 31&amp;32- FT &amp; PT Enrollment'!#REF!-'Table 29 - HCT and FTE (old)'!D68</f>
        <v>#REF!</v>
      </c>
      <c r="E68" s="10" t="e">
        <f>'Table 31&amp;32- FT &amp; PT Enrollment'!#REF!-'Table 29 - HCT and FTE (old)'!E68</f>
        <v>#REF!</v>
      </c>
      <c r="F68" s="10" t="e">
        <f>'Table 31&amp;32- FT &amp; PT Enrollment'!#REF!-'Table 29 - HCT and FTE (old)'!F68</f>
        <v>#REF!</v>
      </c>
      <c r="G68" s="10" t="e">
        <f>'Table 31&amp;32- FT &amp; PT Enrollment'!#REF!-'Table 29 - HCT and FTE (old)'!G68</f>
        <v>#REF!</v>
      </c>
      <c r="H68" s="10" t="e">
        <f>'Table 31&amp;32- FT &amp; PT Enrollment'!#REF!-'Table 29 - HCT and FTE (old)'!H68</f>
        <v>#REF!</v>
      </c>
      <c r="I68" s="10" t="e">
        <f>'Table 31&amp;32- FT &amp; PT Enrollment'!#REF!-'Table 29 - HCT and FTE (old)'!I68</f>
        <v>#REF!</v>
      </c>
    </row>
    <row r="69" spans="1:9" ht="12.75" customHeight="1">
      <c r="A69" s="1" t="s">
        <v>58</v>
      </c>
      <c r="B69" s="10" t="e">
        <f>'Table 31&amp;32- FT &amp; PT Enrollment'!#REF!-'Table 29 - HCT and FTE (old)'!B69</f>
        <v>#REF!</v>
      </c>
      <c r="C69" s="10" t="e">
        <f>'Table 31&amp;32- FT &amp; PT Enrollment'!#REF!-'Table 29 - HCT and FTE (old)'!C69</f>
        <v>#REF!</v>
      </c>
      <c r="D69" s="10" t="e">
        <f>'Table 31&amp;32- FT &amp; PT Enrollment'!#REF!-'Table 29 - HCT and FTE (old)'!D69</f>
        <v>#REF!</v>
      </c>
      <c r="E69" s="10" t="e">
        <f>'Table 31&amp;32- FT &amp; PT Enrollment'!#REF!-'Table 29 - HCT and FTE (old)'!E69</f>
        <v>#REF!</v>
      </c>
      <c r="F69" s="10" t="e">
        <f>'Table 31&amp;32- FT &amp; PT Enrollment'!#REF!-'Table 29 - HCT and FTE (old)'!F69</f>
        <v>#REF!</v>
      </c>
      <c r="G69" s="10" t="e">
        <f>'Table 31&amp;32- FT &amp; PT Enrollment'!#REF!-'Table 29 - HCT and FTE (old)'!G69</f>
        <v>#REF!</v>
      </c>
      <c r="H69" s="10" t="e">
        <f>'Table 31&amp;32- FT &amp; PT Enrollment'!#REF!-'Table 29 - HCT and FTE (old)'!H69</f>
        <v>#REF!</v>
      </c>
      <c r="I69" s="10" t="e">
        <f>'Table 31&amp;32- FT &amp; PT Enrollment'!#REF!-'Table 29 - HCT and FTE (old)'!I69</f>
        <v>#REF!</v>
      </c>
    </row>
    <row r="70" spans="1:9" ht="12.75" customHeight="1">
      <c r="A70" s="1" t="s">
        <v>59</v>
      </c>
      <c r="B70" s="10" t="e">
        <f>'Table 31&amp;32- FT &amp; PT Enrollment'!#REF!-'Table 29 - HCT and FTE (old)'!B70</f>
        <v>#REF!</v>
      </c>
      <c r="C70" s="10" t="e">
        <f>'Table 31&amp;32- FT &amp; PT Enrollment'!#REF!-'Table 29 - HCT and FTE (old)'!C70</f>
        <v>#REF!</v>
      </c>
      <c r="D70" s="10" t="e">
        <f>'Table 31&amp;32- FT &amp; PT Enrollment'!#REF!-'Table 29 - HCT and FTE (old)'!D70</f>
        <v>#REF!</v>
      </c>
      <c r="E70" s="10" t="e">
        <f>'Table 31&amp;32- FT &amp; PT Enrollment'!#REF!-'Table 29 - HCT and FTE (old)'!E70</f>
        <v>#REF!</v>
      </c>
      <c r="F70" s="10" t="e">
        <f>'Table 31&amp;32- FT &amp; PT Enrollment'!#REF!-'Table 29 - HCT and FTE (old)'!F70</f>
        <v>#REF!</v>
      </c>
      <c r="G70" s="10" t="e">
        <f>'Table 31&amp;32- FT &amp; PT Enrollment'!#REF!-'Table 29 - HCT and FTE (old)'!G70</f>
        <v>#REF!</v>
      </c>
      <c r="H70" s="10" t="e">
        <f>'Table 31&amp;32- FT &amp; PT Enrollment'!#REF!-'Table 29 - HCT and FTE (old)'!H70</f>
        <v>#REF!</v>
      </c>
      <c r="I70" s="10" t="e">
        <f>'Table 31&amp;32- FT &amp; PT Enrollment'!#REF!-'Table 29 - HCT and FTE (old)'!I70</f>
        <v>#REF!</v>
      </c>
    </row>
    <row r="71" spans="1:9" ht="12.75" customHeight="1">
      <c r="A71" s="1" t="s">
        <v>60</v>
      </c>
      <c r="B71" s="10" t="e">
        <f>'Table 31&amp;32- FT &amp; PT Enrollment'!#REF!-'Table 29 - HCT and FTE (old)'!B71</f>
        <v>#REF!</v>
      </c>
      <c r="C71" s="10" t="e">
        <f>'Table 31&amp;32- FT &amp; PT Enrollment'!#REF!-'Table 29 - HCT and FTE (old)'!C71</f>
        <v>#REF!</v>
      </c>
      <c r="D71" s="10" t="e">
        <f>'Table 31&amp;32- FT &amp; PT Enrollment'!#REF!-'Table 29 - HCT and FTE (old)'!D71</f>
        <v>#REF!</v>
      </c>
      <c r="E71" s="10" t="e">
        <f>'Table 31&amp;32- FT &amp; PT Enrollment'!#REF!-'Table 29 - HCT and FTE (old)'!E71</f>
        <v>#REF!</v>
      </c>
      <c r="F71" s="10" t="e">
        <f>'Table 31&amp;32- FT &amp; PT Enrollment'!#REF!-'Table 29 - HCT and FTE (old)'!F71</f>
        <v>#REF!</v>
      </c>
      <c r="G71" s="10" t="e">
        <f>'Table 31&amp;32- FT &amp; PT Enrollment'!#REF!-'Table 29 - HCT and FTE (old)'!G71</f>
        <v>#REF!</v>
      </c>
      <c r="H71" s="10" t="e">
        <f>'Table 31&amp;32- FT &amp; PT Enrollment'!#REF!-'Table 29 - HCT and FTE (old)'!H71</f>
        <v>#REF!</v>
      </c>
      <c r="I71" s="10" t="e">
        <f>'Table 31&amp;32- FT &amp; PT Enrollment'!#REF!-'Table 29 - HCT and FTE (old)'!I71</f>
        <v>#REF!</v>
      </c>
    </row>
    <row r="72" spans="1:9" ht="12.75" customHeight="1">
      <c r="A72" s="1" t="s">
        <v>61</v>
      </c>
      <c r="B72" s="10" t="e">
        <f>'Table 31&amp;32- FT &amp; PT Enrollment'!#REF!-'Table 29 - HCT and FTE (old)'!B72</f>
        <v>#REF!</v>
      </c>
      <c r="C72" s="10" t="e">
        <f>'Table 31&amp;32- FT &amp; PT Enrollment'!#REF!-'Table 29 - HCT and FTE (old)'!C72</f>
        <v>#REF!</v>
      </c>
      <c r="D72" s="10" t="e">
        <f>'Table 31&amp;32- FT &amp; PT Enrollment'!#REF!-'Table 29 - HCT and FTE (old)'!D72</f>
        <v>#REF!</v>
      </c>
      <c r="E72" s="10" t="e">
        <f>'Table 31&amp;32- FT &amp; PT Enrollment'!#REF!-'Table 29 - HCT and FTE (old)'!E72</f>
        <v>#REF!</v>
      </c>
      <c r="F72" s="10" t="e">
        <f>'Table 31&amp;32- FT &amp; PT Enrollment'!#REF!-'Table 29 - HCT and FTE (old)'!F72</f>
        <v>#REF!</v>
      </c>
      <c r="G72" s="10" t="e">
        <f>'Table 31&amp;32- FT &amp; PT Enrollment'!#REF!-'Table 29 - HCT and FTE (old)'!G72</f>
        <v>#REF!</v>
      </c>
      <c r="H72" s="10" t="e">
        <f>'Table 31&amp;32- FT &amp; PT Enrollment'!#REF!-'Table 29 - HCT and FTE (old)'!H72</f>
        <v>#REF!</v>
      </c>
      <c r="I72" s="10" t="e">
        <f>'Table 31&amp;32- FT &amp; PT Enrollment'!#REF!-'Table 29 - HCT and FTE (old)'!I72</f>
        <v>#REF!</v>
      </c>
    </row>
    <row r="73" spans="1:9" ht="12.75" customHeight="1">
      <c r="A73" s="1" t="s">
        <v>62</v>
      </c>
      <c r="B73" s="10" t="e">
        <f>'Table 31&amp;32- FT &amp; PT Enrollment'!#REF!-'Table 29 - HCT and FTE (old)'!B73</f>
        <v>#REF!</v>
      </c>
      <c r="C73" s="10" t="e">
        <f>'Table 31&amp;32- FT &amp; PT Enrollment'!#REF!-'Table 29 - HCT and FTE (old)'!C73</f>
        <v>#REF!</v>
      </c>
      <c r="D73" s="10" t="e">
        <f>'Table 31&amp;32- FT &amp; PT Enrollment'!#REF!-'Table 29 - HCT and FTE (old)'!D73</f>
        <v>#REF!</v>
      </c>
      <c r="E73" s="10" t="e">
        <f>'Table 31&amp;32- FT &amp; PT Enrollment'!#REF!-'Table 29 - HCT and FTE (old)'!E73</f>
        <v>#REF!</v>
      </c>
      <c r="F73" s="10" t="e">
        <f>'Table 31&amp;32- FT &amp; PT Enrollment'!#REF!-'Table 29 - HCT and FTE (old)'!F73</f>
        <v>#REF!</v>
      </c>
      <c r="G73" s="10" t="e">
        <f>'Table 31&amp;32- FT &amp; PT Enrollment'!#REF!-'Table 29 - HCT and FTE (old)'!G73</f>
        <v>#REF!</v>
      </c>
      <c r="H73" s="10" t="e">
        <f>'Table 31&amp;32- FT &amp; PT Enrollment'!#REF!-'Table 29 - HCT and FTE (old)'!H73</f>
        <v>#REF!</v>
      </c>
      <c r="I73" s="10" t="e">
        <f>'Table 31&amp;32- FT &amp; PT Enrollment'!#REF!-'Table 29 - HCT and FTE (old)'!I73</f>
        <v>#REF!</v>
      </c>
    </row>
    <row r="74" spans="1:9" ht="12.75" customHeight="1">
      <c r="A74" s="1" t="s">
        <v>63</v>
      </c>
      <c r="B74" s="10" t="e">
        <f>'Table 31&amp;32- FT &amp; PT Enrollment'!#REF!-'Table 29 - HCT and FTE (old)'!B74</f>
        <v>#REF!</v>
      </c>
      <c r="C74" s="10" t="e">
        <f>'Table 31&amp;32- FT &amp; PT Enrollment'!#REF!-'Table 29 - HCT and FTE (old)'!C74</f>
        <v>#REF!</v>
      </c>
      <c r="D74" s="10" t="e">
        <f>'Table 31&amp;32- FT &amp; PT Enrollment'!#REF!-'Table 29 - HCT and FTE (old)'!D74</f>
        <v>#REF!</v>
      </c>
      <c r="E74" s="10" t="e">
        <f>'Table 31&amp;32- FT &amp; PT Enrollment'!#REF!-'Table 29 - HCT and FTE (old)'!E74</f>
        <v>#REF!</v>
      </c>
      <c r="F74" s="10" t="e">
        <f>'Table 31&amp;32- FT &amp; PT Enrollment'!#REF!-'Table 29 - HCT and FTE (old)'!F74</f>
        <v>#REF!</v>
      </c>
      <c r="G74" s="10" t="e">
        <f>'Table 31&amp;32- FT &amp; PT Enrollment'!#REF!-'Table 29 - HCT and FTE (old)'!G74</f>
        <v>#REF!</v>
      </c>
      <c r="H74" s="10" t="e">
        <f>'Table 31&amp;32- FT &amp; PT Enrollment'!#REF!-'Table 29 - HCT and FTE (old)'!H74</f>
        <v>#REF!</v>
      </c>
      <c r="I74" s="10" t="e">
        <f>'Table 31&amp;32- FT &amp; PT Enrollment'!#REF!-'Table 29 - HCT and FTE (old)'!I74</f>
        <v>#REF!</v>
      </c>
    </row>
    <row r="75" spans="1:9" ht="12.75" customHeight="1">
      <c r="A75" s="1" t="s">
        <v>64</v>
      </c>
      <c r="B75" s="10" t="e">
        <f>'Table 31&amp;32- FT &amp; PT Enrollment'!#REF!-'Table 29 - HCT and FTE (old)'!B75</f>
        <v>#REF!</v>
      </c>
      <c r="C75" s="10" t="e">
        <f>'Table 31&amp;32- FT &amp; PT Enrollment'!#REF!-'Table 29 - HCT and FTE (old)'!C75</f>
        <v>#REF!</v>
      </c>
      <c r="D75" s="10" t="e">
        <f>'Table 31&amp;32- FT &amp; PT Enrollment'!#REF!-'Table 29 - HCT and FTE (old)'!D75</f>
        <v>#REF!</v>
      </c>
      <c r="E75" s="10" t="e">
        <f>'Table 31&amp;32- FT &amp; PT Enrollment'!#REF!-'Table 29 - HCT and FTE (old)'!E75</f>
        <v>#REF!</v>
      </c>
      <c r="F75" s="10" t="e">
        <f>'Table 31&amp;32- FT &amp; PT Enrollment'!#REF!-'Table 29 - HCT and FTE (old)'!F75</f>
        <v>#REF!</v>
      </c>
      <c r="G75" s="10" t="e">
        <f>'Table 31&amp;32- FT &amp; PT Enrollment'!#REF!-'Table 29 - HCT and FTE (old)'!G75</f>
        <v>#REF!</v>
      </c>
      <c r="H75" s="10" t="e">
        <f>'Table 31&amp;32- FT &amp; PT Enrollment'!#REF!-'Table 29 - HCT and FTE (old)'!H75</f>
        <v>#REF!</v>
      </c>
      <c r="I75" s="10" t="e">
        <f>'Table 31&amp;32- FT &amp; PT Enrollment'!#REF!-'Table 29 - HCT and FTE (old)'!I75</f>
        <v>#REF!</v>
      </c>
    </row>
    <row r="76" spans="1:9" ht="12.75" customHeight="1">
      <c r="A76" s="1" t="s">
        <v>65</v>
      </c>
      <c r="B76" s="10" t="e">
        <f>'Table 31&amp;32- FT &amp; PT Enrollment'!#REF!-'Table 29 - HCT and FTE (old)'!B76</f>
        <v>#REF!</v>
      </c>
      <c r="C76" s="10" t="e">
        <f>'Table 31&amp;32- FT &amp; PT Enrollment'!#REF!-'Table 29 - HCT and FTE (old)'!C76</f>
        <v>#REF!</v>
      </c>
      <c r="D76" s="10" t="e">
        <f>'Table 31&amp;32- FT &amp; PT Enrollment'!#REF!-'Table 29 - HCT and FTE (old)'!D76</f>
        <v>#REF!</v>
      </c>
      <c r="E76" s="10" t="e">
        <f>'Table 31&amp;32- FT &amp; PT Enrollment'!#REF!-'Table 29 - HCT and FTE (old)'!E76</f>
        <v>#REF!</v>
      </c>
      <c r="F76" s="10" t="e">
        <f>'Table 31&amp;32- FT &amp; PT Enrollment'!#REF!-'Table 29 - HCT and FTE (old)'!F76</f>
        <v>#REF!</v>
      </c>
      <c r="G76" s="10" t="e">
        <f>'Table 31&amp;32- FT &amp; PT Enrollment'!#REF!-'Table 29 - HCT and FTE (old)'!G76</f>
        <v>#REF!</v>
      </c>
      <c r="H76" s="10" t="e">
        <f>'Table 31&amp;32- FT &amp; PT Enrollment'!#REF!-'Table 29 - HCT and FTE (old)'!H76</f>
        <v>#REF!</v>
      </c>
      <c r="I76" s="10" t="e">
        <f>'Table 31&amp;32- FT &amp; PT Enrollment'!#REF!-'Table 29 - HCT and FTE (old)'!I76</f>
        <v>#REF!</v>
      </c>
    </row>
    <row r="77" spans="1:9" ht="12.75" customHeight="1">
      <c r="A77" s="1" t="s">
        <v>66</v>
      </c>
      <c r="B77" s="10" t="e">
        <f>'Table 31&amp;32- FT &amp; PT Enrollment'!#REF!-'Table 29 - HCT and FTE (old)'!B77</f>
        <v>#REF!</v>
      </c>
      <c r="C77" s="10" t="e">
        <f>'Table 31&amp;32- FT &amp; PT Enrollment'!#REF!-'Table 29 - HCT and FTE (old)'!C77</f>
        <v>#REF!</v>
      </c>
      <c r="D77" s="10" t="e">
        <f>'Table 31&amp;32- FT &amp; PT Enrollment'!#REF!-'Table 29 - HCT and FTE (old)'!D77</f>
        <v>#REF!</v>
      </c>
      <c r="E77" s="10" t="e">
        <f>'Table 31&amp;32- FT &amp; PT Enrollment'!#REF!-'Table 29 - HCT and FTE (old)'!E77</f>
        <v>#REF!</v>
      </c>
      <c r="F77" s="10" t="e">
        <f>'Table 31&amp;32- FT &amp; PT Enrollment'!#REF!-'Table 29 - HCT and FTE (old)'!F77</f>
        <v>#REF!</v>
      </c>
      <c r="G77" s="10" t="e">
        <f>'Table 31&amp;32- FT &amp; PT Enrollment'!#REF!-'Table 29 - HCT and FTE (old)'!G77</f>
        <v>#REF!</v>
      </c>
      <c r="H77" s="10" t="e">
        <f>'Table 31&amp;32- FT &amp; PT Enrollment'!#REF!-'Table 29 - HCT and FTE (old)'!H77</f>
        <v>#REF!</v>
      </c>
      <c r="I77" s="10" t="e">
        <f>'Table 31&amp;32- FT &amp; PT Enrollment'!#REF!-'Table 29 - HCT and FTE (old)'!I77</f>
        <v>#REF!</v>
      </c>
    </row>
    <row r="78" spans="1:9" ht="12.75" customHeight="1">
      <c r="A78" s="1" t="s">
        <v>67</v>
      </c>
      <c r="B78" s="10" t="e">
        <f>'Table 31&amp;32- FT &amp; PT Enrollment'!#REF!-'Table 29 - HCT and FTE (old)'!B78</f>
        <v>#REF!</v>
      </c>
      <c r="C78" s="10" t="e">
        <f>'Table 31&amp;32- FT &amp; PT Enrollment'!#REF!-'Table 29 - HCT and FTE (old)'!C78</f>
        <v>#REF!</v>
      </c>
      <c r="D78" s="10" t="e">
        <f>'Table 31&amp;32- FT &amp; PT Enrollment'!#REF!-'Table 29 - HCT and FTE (old)'!D78</f>
        <v>#REF!</v>
      </c>
      <c r="E78" s="10" t="e">
        <f>'Table 31&amp;32- FT &amp; PT Enrollment'!#REF!-'Table 29 - HCT and FTE (old)'!E78</f>
        <v>#REF!</v>
      </c>
      <c r="F78" s="10" t="e">
        <f>'Table 31&amp;32- FT &amp; PT Enrollment'!#REF!-'Table 29 - HCT and FTE (old)'!F78</f>
        <v>#REF!</v>
      </c>
      <c r="G78" s="10" t="e">
        <f>'Table 31&amp;32- FT &amp; PT Enrollment'!#REF!-'Table 29 - HCT and FTE (old)'!G78</f>
        <v>#REF!</v>
      </c>
      <c r="H78" s="10" t="e">
        <f>'Table 31&amp;32- FT &amp; PT Enrollment'!#REF!-'Table 29 - HCT and FTE (old)'!H78</f>
        <v>#REF!</v>
      </c>
      <c r="I78" s="10" t="e">
        <f>'Table 31&amp;32- FT &amp; PT Enrollment'!#REF!-'Table 29 - HCT and FTE (old)'!I78</f>
        <v>#REF!</v>
      </c>
    </row>
    <row r="79" spans="1:9" ht="12.75" customHeight="1">
      <c r="A79" s="1" t="s">
        <v>68</v>
      </c>
      <c r="B79" s="10" t="e">
        <f>'Table 31&amp;32- FT &amp; PT Enrollment'!#REF!-'Table 29 - HCT and FTE (old)'!B79</f>
        <v>#REF!</v>
      </c>
      <c r="C79" s="10" t="e">
        <f>'Table 31&amp;32- FT &amp; PT Enrollment'!#REF!-'Table 29 - HCT and FTE (old)'!C79</f>
        <v>#REF!</v>
      </c>
      <c r="D79" s="10" t="e">
        <f>'Table 31&amp;32- FT &amp; PT Enrollment'!#REF!-'Table 29 - HCT and FTE (old)'!D79</f>
        <v>#REF!</v>
      </c>
      <c r="E79" s="10" t="e">
        <f>'Table 31&amp;32- FT &amp; PT Enrollment'!#REF!-'Table 29 - HCT and FTE (old)'!E79</f>
        <v>#REF!</v>
      </c>
      <c r="F79" s="10" t="e">
        <f>'Table 31&amp;32- FT &amp; PT Enrollment'!#REF!-'Table 29 - HCT and FTE (old)'!F79</f>
        <v>#REF!</v>
      </c>
      <c r="G79" s="10" t="e">
        <f>'Table 31&amp;32- FT &amp; PT Enrollment'!#REF!-'Table 29 - HCT and FTE (old)'!G79</f>
        <v>#REF!</v>
      </c>
      <c r="H79" s="10" t="e">
        <f>'Table 31&amp;32- FT &amp; PT Enrollment'!#REF!-'Table 29 - HCT and FTE (old)'!H79</f>
        <v>#REF!</v>
      </c>
      <c r="I79" s="10" t="e">
        <f>'Table 31&amp;32- FT &amp; PT Enrollment'!#REF!-'Table 29 - HCT and FTE (old)'!I79</f>
        <v>#REF!</v>
      </c>
    </row>
    <row r="80" spans="1:9" ht="12.75" customHeight="1">
      <c r="A80" s="1" t="s">
        <v>69</v>
      </c>
      <c r="B80" s="10" t="e">
        <f>'Table 31&amp;32- FT &amp; PT Enrollment'!#REF!-'Table 29 - HCT and FTE (old)'!B80</f>
        <v>#REF!</v>
      </c>
      <c r="C80" s="10" t="e">
        <f>'Table 31&amp;32- FT &amp; PT Enrollment'!#REF!-'Table 29 - HCT and FTE (old)'!C80</f>
        <v>#REF!</v>
      </c>
      <c r="D80" s="10" t="e">
        <f>'Table 31&amp;32- FT &amp; PT Enrollment'!#REF!-'Table 29 - HCT and FTE (old)'!D80</f>
        <v>#REF!</v>
      </c>
      <c r="E80" s="10" t="e">
        <f>'Table 31&amp;32- FT &amp; PT Enrollment'!#REF!-'Table 29 - HCT and FTE (old)'!E80</f>
        <v>#REF!</v>
      </c>
      <c r="F80" s="10" t="e">
        <f>'Table 31&amp;32- FT &amp; PT Enrollment'!#REF!-'Table 29 - HCT and FTE (old)'!F80</f>
        <v>#REF!</v>
      </c>
      <c r="G80" s="10" t="e">
        <f>'Table 31&amp;32- FT &amp; PT Enrollment'!#REF!-'Table 29 - HCT and FTE (old)'!G80</f>
        <v>#REF!</v>
      </c>
      <c r="H80" s="10" t="e">
        <f>'Table 31&amp;32- FT &amp; PT Enrollment'!#REF!-'Table 29 - HCT and FTE (old)'!H80</f>
        <v>#REF!</v>
      </c>
      <c r="I80" s="10" t="e">
        <f>'Table 31&amp;32- FT &amp; PT Enrollment'!#REF!-'Table 29 - HCT and FTE (old)'!I80</f>
        <v>#REF!</v>
      </c>
    </row>
    <row r="81" spans="1:229" ht="12.75" customHeight="1">
      <c r="A81" s="1" t="s">
        <v>70</v>
      </c>
      <c r="B81" s="10" t="e">
        <f>'Table 31&amp;32- FT &amp; PT Enrollment'!#REF!-'Table 29 - HCT and FTE (old)'!B81</f>
        <v>#REF!</v>
      </c>
      <c r="C81" s="10" t="e">
        <f>'Table 31&amp;32- FT &amp; PT Enrollment'!#REF!-'Table 29 - HCT and FTE (old)'!C81</f>
        <v>#REF!</v>
      </c>
      <c r="D81" s="10" t="e">
        <f>'Table 31&amp;32- FT &amp; PT Enrollment'!#REF!-'Table 29 - HCT and FTE (old)'!D81</f>
        <v>#REF!</v>
      </c>
      <c r="E81" s="10" t="e">
        <f>'Table 31&amp;32- FT &amp; PT Enrollment'!#REF!-'Table 29 - HCT and FTE (old)'!E81</f>
        <v>#REF!</v>
      </c>
      <c r="F81" s="10" t="e">
        <f>'Table 31&amp;32- FT &amp; PT Enrollment'!#REF!-'Table 29 - HCT and FTE (old)'!F81</f>
        <v>#REF!</v>
      </c>
      <c r="G81" s="10" t="e">
        <f>'Table 31&amp;32- FT &amp; PT Enrollment'!#REF!-'Table 29 - HCT and FTE (old)'!G81</f>
        <v>#REF!</v>
      </c>
      <c r="H81" s="10" t="e">
        <f>'Table 31&amp;32- FT &amp; PT Enrollment'!#REF!-'Table 29 - HCT and FTE (old)'!H81</f>
        <v>#REF!</v>
      </c>
      <c r="I81" s="10" t="e">
        <f>'Table 31&amp;32- FT &amp; PT Enrollment'!#REF!-'Table 29 - HCT and FTE (old)'!I81</f>
        <v>#REF!</v>
      </c>
    </row>
    <row r="82" spans="1:229" ht="12.75" customHeight="1">
      <c r="A82" s="1" t="s">
        <v>71</v>
      </c>
      <c r="B82" s="10" t="e">
        <f>'Table 31&amp;32- FT &amp; PT Enrollment'!#REF!-'Table 29 - HCT and FTE (old)'!B82</f>
        <v>#REF!</v>
      </c>
      <c r="C82" s="10" t="e">
        <f>'Table 31&amp;32- FT &amp; PT Enrollment'!#REF!-'Table 29 - HCT and FTE (old)'!C82</f>
        <v>#REF!</v>
      </c>
      <c r="D82" s="10" t="e">
        <f>'Table 31&amp;32- FT &amp; PT Enrollment'!#REF!-'Table 29 - HCT and FTE (old)'!D82</f>
        <v>#REF!</v>
      </c>
      <c r="E82" s="10" t="e">
        <f>'Table 31&amp;32- FT &amp; PT Enrollment'!#REF!-'Table 29 - HCT and FTE (old)'!E82</f>
        <v>#REF!</v>
      </c>
      <c r="F82" s="10" t="e">
        <f>'Table 31&amp;32- FT &amp; PT Enrollment'!#REF!-'Table 29 - HCT and FTE (old)'!F82</f>
        <v>#REF!</v>
      </c>
      <c r="G82" s="10" t="e">
        <f>'Table 31&amp;32- FT &amp; PT Enrollment'!#REF!-'Table 29 - HCT and FTE (old)'!G82</f>
        <v>#REF!</v>
      </c>
      <c r="H82" s="10" t="e">
        <f>'Table 31&amp;32- FT &amp; PT Enrollment'!#REF!-'Table 29 - HCT and FTE (old)'!H82</f>
        <v>#REF!</v>
      </c>
      <c r="I82" s="10" t="e">
        <f>'Table 31&amp;32- FT &amp; PT Enrollment'!#REF!-'Table 29 - HCT and FTE (old)'!I82</f>
        <v>#REF!</v>
      </c>
    </row>
    <row r="83" spans="1:229" ht="12.75" customHeight="1">
      <c r="A83" s="1" t="s">
        <v>72</v>
      </c>
      <c r="B83" s="10" t="e">
        <f>'Table 31&amp;32- FT &amp; PT Enrollment'!#REF!-'Table 29 - HCT and FTE (old)'!B83</f>
        <v>#REF!</v>
      </c>
      <c r="C83" s="10" t="e">
        <f>'Table 31&amp;32- FT &amp; PT Enrollment'!#REF!-'Table 29 - HCT and FTE (old)'!C83</f>
        <v>#REF!</v>
      </c>
      <c r="D83" s="10" t="e">
        <f>'Table 31&amp;32- FT &amp; PT Enrollment'!#REF!-'Table 29 - HCT and FTE (old)'!D83</f>
        <v>#REF!</v>
      </c>
      <c r="E83" s="10" t="e">
        <f>'Table 31&amp;32- FT &amp; PT Enrollment'!#REF!-'Table 29 - HCT and FTE (old)'!E83</f>
        <v>#REF!</v>
      </c>
      <c r="F83" s="10" t="e">
        <f>'Table 31&amp;32- FT &amp; PT Enrollment'!#REF!-'Table 29 - HCT and FTE (old)'!F83</f>
        <v>#REF!</v>
      </c>
      <c r="G83" s="10" t="e">
        <f>'Table 31&amp;32- FT &amp; PT Enrollment'!#REF!-'Table 29 - HCT and FTE (old)'!G83</f>
        <v>#REF!</v>
      </c>
      <c r="H83" s="10" t="e">
        <f>'Table 31&amp;32- FT &amp; PT Enrollment'!#REF!-'Table 29 - HCT and FTE (old)'!H83</f>
        <v>#REF!</v>
      </c>
      <c r="I83" s="10" t="e">
        <f>'Table 31&amp;32- FT &amp; PT Enrollment'!#REF!-'Table 29 - HCT and FTE (old)'!I83</f>
        <v>#REF!</v>
      </c>
    </row>
    <row r="84" spans="1:229" ht="12.75" customHeight="1">
      <c r="A84" s="1" t="s">
        <v>73</v>
      </c>
      <c r="B84" s="10" t="e">
        <f>'Table 31&amp;32- FT &amp; PT Enrollment'!#REF!-'Table 29 - HCT and FTE (old)'!B84</f>
        <v>#REF!</v>
      </c>
      <c r="C84" s="10" t="e">
        <f>'Table 31&amp;32- FT &amp; PT Enrollment'!#REF!-'Table 29 - HCT and FTE (old)'!C84</f>
        <v>#REF!</v>
      </c>
      <c r="D84" s="10" t="e">
        <f>'Table 31&amp;32- FT &amp; PT Enrollment'!#REF!-'Table 29 - HCT and FTE (old)'!D84</f>
        <v>#REF!</v>
      </c>
      <c r="E84" s="10" t="e">
        <f>'Table 31&amp;32- FT &amp; PT Enrollment'!#REF!-'Table 29 - HCT and FTE (old)'!E84</f>
        <v>#REF!</v>
      </c>
      <c r="F84" s="10" t="e">
        <f>'Table 31&amp;32- FT &amp; PT Enrollment'!#REF!-'Table 29 - HCT and FTE (old)'!F84</f>
        <v>#REF!</v>
      </c>
      <c r="G84" s="10" t="e">
        <f>'Table 31&amp;32- FT &amp; PT Enrollment'!#REF!-'Table 29 - HCT and FTE (old)'!G84</f>
        <v>#REF!</v>
      </c>
      <c r="H84" s="10" t="e">
        <f>'Table 31&amp;32- FT &amp; PT Enrollment'!#REF!-'Table 29 - HCT and FTE (old)'!H84</f>
        <v>#REF!</v>
      </c>
      <c r="I84" s="10" t="e">
        <f>'Table 31&amp;32- FT &amp; PT Enrollment'!#REF!-'Table 29 - HCT and FTE (old)'!I84</f>
        <v>#REF!</v>
      </c>
    </row>
    <row r="85" spans="1:229" ht="12.75" customHeight="1">
      <c r="A85" s="1" t="s">
        <v>74</v>
      </c>
      <c r="B85" s="10" t="e">
        <f>'Table 31&amp;32- FT &amp; PT Enrollment'!#REF!-'Table 29 - HCT and FTE (old)'!B85</f>
        <v>#REF!</v>
      </c>
      <c r="C85" s="10" t="e">
        <f>'Table 31&amp;32- FT &amp; PT Enrollment'!#REF!-'Table 29 - HCT and FTE (old)'!C85</f>
        <v>#REF!</v>
      </c>
      <c r="D85" s="10" t="e">
        <f>'Table 31&amp;32- FT &amp; PT Enrollment'!#REF!-'Table 29 - HCT and FTE (old)'!D85</f>
        <v>#REF!</v>
      </c>
      <c r="E85" s="10" t="e">
        <f>'Table 31&amp;32- FT &amp; PT Enrollment'!#REF!-'Table 29 - HCT and FTE (old)'!E85</f>
        <v>#REF!</v>
      </c>
      <c r="F85" s="10" t="e">
        <f>'Table 31&amp;32- FT &amp; PT Enrollment'!#REF!-'Table 29 - HCT and FTE (old)'!F85</f>
        <v>#REF!</v>
      </c>
      <c r="G85" s="10" t="e">
        <f>'Table 31&amp;32- FT &amp; PT Enrollment'!#REF!-'Table 29 - HCT and FTE (old)'!G85</f>
        <v>#REF!</v>
      </c>
      <c r="H85" s="10" t="e">
        <f>'Table 31&amp;32- FT &amp; PT Enrollment'!#REF!-'Table 29 - HCT and FTE (old)'!H85</f>
        <v>#REF!</v>
      </c>
      <c r="I85" s="10" t="e">
        <f>'Table 31&amp;32- FT &amp; PT Enrollment'!#REF!-'Table 29 - HCT and FTE (old)'!I85</f>
        <v>#REF!</v>
      </c>
    </row>
    <row r="86" spans="1:229" ht="12.75" customHeight="1">
      <c r="A86" s="1" t="s">
        <v>75</v>
      </c>
      <c r="B86" s="10" t="e">
        <f>'Table 31&amp;32- FT &amp; PT Enrollment'!#REF!-'Table 29 - HCT and FTE (old)'!B86</f>
        <v>#REF!</v>
      </c>
      <c r="C86" s="10" t="e">
        <f>'Table 31&amp;32- FT &amp; PT Enrollment'!#REF!-'Table 29 - HCT and FTE (old)'!C86</f>
        <v>#REF!</v>
      </c>
      <c r="D86" s="10" t="e">
        <f>'Table 31&amp;32- FT &amp; PT Enrollment'!#REF!-'Table 29 - HCT and FTE (old)'!D86</f>
        <v>#REF!</v>
      </c>
      <c r="E86" s="10" t="e">
        <f>'Table 31&amp;32- FT &amp; PT Enrollment'!#REF!-'Table 29 - HCT and FTE (old)'!E86</f>
        <v>#REF!</v>
      </c>
      <c r="F86" s="10" t="e">
        <f>'Table 31&amp;32- FT &amp; PT Enrollment'!#REF!-'Table 29 - HCT and FTE (old)'!F86</f>
        <v>#REF!</v>
      </c>
      <c r="G86" s="10" t="e">
        <f>'Table 31&amp;32- FT &amp; PT Enrollment'!#REF!-'Table 29 - HCT and FTE (old)'!G86</f>
        <v>#REF!</v>
      </c>
      <c r="H86" s="10" t="e">
        <f>'Table 31&amp;32- FT &amp; PT Enrollment'!#REF!-'Table 29 - HCT and FTE (old)'!H86</f>
        <v>#REF!</v>
      </c>
      <c r="I86" s="10" t="e">
        <f>'Table 31&amp;32- FT &amp; PT Enrollment'!#REF!-'Table 29 - HCT and FTE (old)'!I86</f>
        <v>#REF!</v>
      </c>
    </row>
    <row r="87" spans="1:229" ht="12.75" customHeight="1">
      <c r="A87" s="1" t="s">
        <v>76</v>
      </c>
      <c r="B87" s="10" t="e">
        <f>'Table 31&amp;32- FT &amp; PT Enrollment'!#REF!-'Table 29 - HCT and FTE (old)'!B87</f>
        <v>#REF!</v>
      </c>
      <c r="C87" s="10" t="e">
        <f>'Table 31&amp;32- FT &amp; PT Enrollment'!#REF!-'Table 29 - HCT and FTE (old)'!C87</f>
        <v>#REF!</v>
      </c>
      <c r="D87" s="10" t="e">
        <f>'Table 31&amp;32- FT &amp; PT Enrollment'!#REF!-'Table 29 - HCT and FTE (old)'!D87</f>
        <v>#REF!</v>
      </c>
      <c r="E87" s="10" t="e">
        <f>'Table 31&amp;32- FT &amp; PT Enrollment'!#REF!-'Table 29 - HCT and FTE (old)'!E87</f>
        <v>#REF!</v>
      </c>
      <c r="F87" s="10" t="e">
        <f>'Table 31&amp;32- FT &amp; PT Enrollment'!#REF!-'Table 29 - HCT and FTE (old)'!F87</f>
        <v>#REF!</v>
      </c>
      <c r="G87" s="10" t="e">
        <f>'Table 31&amp;32- FT &amp; PT Enrollment'!#REF!-'Table 29 - HCT and FTE (old)'!G87</f>
        <v>#REF!</v>
      </c>
      <c r="H87" s="10" t="e">
        <f>'Table 31&amp;32- FT &amp; PT Enrollment'!#REF!-'Table 29 - HCT and FTE (old)'!H87</f>
        <v>#REF!</v>
      </c>
      <c r="I87" s="10" t="e">
        <f>'Table 31&amp;32- FT &amp; PT Enrollment'!#REF!-'Table 29 - HCT and FTE (old)'!I87</f>
        <v>#REF!</v>
      </c>
    </row>
    <row r="88" spans="1:229" ht="12.75" customHeight="1">
      <c r="A88" s="1" t="s">
        <v>19</v>
      </c>
      <c r="B88" s="10" t="e">
        <f>'Table 31&amp;32- FT &amp; PT Enrollment'!#REF!-'Table 29 - HCT and FTE (old)'!B88</f>
        <v>#REF!</v>
      </c>
      <c r="C88" s="10" t="e">
        <f>'Table 31&amp;32- FT &amp; PT Enrollment'!#REF!-'Table 29 - HCT and FTE (old)'!C88</f>
        <v>#REF!</v>
      </c>
      <c r="D88" s="10" t="e">
        <f>'Table 31&amp;32- FT &amp; PT Enrollment'!#REF!-'Table 29 - HCT and FTE (old)'!D88</f>
        <v>#REF!</v>
      </c>
      <c r="E88" s="10" t="e">
        <f>'Table 31&amp;32- FT &amp; PT Enrollment'!#REF!-'Table 29 - HCT and FTE (old)'!E88</f>
        <v>#REF!</v>
      </c>
      <c r="F88" s="10" t="e">
        <f>'Table 31&amp;32- FT &amp; PT Enrollment'!#REF!-'Table 29 - HCT and FTE (old)'!F88</f>
        <v>#REF!</v>
      </c>
      <c r="G88" s="10" t="e">
        <f>'Table 31&amp;32- FT &amp; PT Enrollment'!#REF!-'Table 29 - HCT and FTE (old)'!G88</f>
        <v>#REF!</v>
      </c>
      <c r="H88" s="10" t="e">
        <f>'Table 31&amp;32- FT &amp; PT Enrollment'!#REF!-'Table 29 - HCT and FTE (old)'!H88</f>
        <v>#REF!</v>
      </c>
      <c r="I88" s="10" t="e">
        <f>'Table 31&amp;32- FT &amp; PT Enrollment'!#REF!-'Table 29 - HCT and FTE (old)'!I88</f>
        <v>#REF!</v>
      </c>
    </row>
    <row r="89" spans="1:229" ht="12.75" customHeight="1">
      <c r="A89" s="1"/>
      <c r="B89" s="10"/>
      <c r="C89" s="10"/>
      <c r="D89" s="10"/>
      <c r="E89" s="10"/>
      <c r="F89" s="10"/>
      <c r="G89" s="10"/>
      <c r="H89" s="10"/>
      <c r="I89" s="10"/>
    </row>
    <row r="90" spans="1:229" ht="35.1" customHeight="1">
      <c r="A90" s="9" t="s">
        <v>77</v>
      </c>
      <c r="B90" s="10"/>
      <c r="C90" s="10"/>
      <c r="D90" s="10"/>
      <c r="E90" s="10"/>
      <c r="F90" s="10"/>
      <c r="G90" s="10"/>
      <c r="H90" s="10"/>
      <c r="I90" s="10"/>
    </row>
    <row r="91" spans="1:229" ht="12.75" customHeight="1">
      <c r="A91" s="36"/>
      <c r="B91" s="10"/>
      <c r="C91" s="10"/>
      <c r="D91" s="10"/>
      <c r="E91" s="10"/>
      <c r="F91" s="10"/>
      <c r="G91" s="10"/>
      <c r="H91" s="10"/>
      <c r="I91" s="10"/>
    </row>
    <row r="92" spans="1:229" ht="12.75" customHeight="1">
      <c r="A92" s="1" t="s">
        <v>78</v>
      </c>
      <c r="B92" s="10" t="e">
        <f>'Table 31&amp;32- FT &amp; PT Enrollment'!#REF!-'Table 29 - HCT and FTE (old)'!B92</f>
        <v>#REF!</v>
      </c>
      <c r="C92" s="10" t="e">
        <f>'Table 31&amp;32- FT &amp; PT Enrollment'!#REF!-'Table 29 - HCT and FTE (old)'!C92</f>
        <v>#REF!</v>
      </c>
      <c r="D92" s="10" t="e">
        <f>'Table 31&amp;32- FT &amp; PT Enrollment'!#REF!-'Table 29 - HCT and FTE (old)'!D92</f>
        <v>#REF!</v>
      </c>
      <c r="E92" s="10" t="e">
        <f>'Table 31&amp;32- FT &amp; PT Enrollment'!#REF!-'Table 29 - HCT and FTE (old)'!E92</f>
        <v>#REF!</v>
      </c>
      <c r="F92" s="10" t="e">
        <f>'Table 31&amp;32- FT &amp; PT Enrollment'!#REF!-'Table 29 - HCT and FTE (old)'!F92</f>
        <v>#REF!</v>
      </c>
      <c r="G92" s="10" t="e">
        <f>'Table 31&amp;32- FT &amp; PT Enrollment'!#REF!-'Table 29 - HCT and FTE (old)'!G92</f>
        <v>#REF!</v>
      </c>
      <c r="H92" s="10" t="e">
        <f>'Table 31&amp;32- FT &amp; PT Enrollment'!#REF!-'Table 29 - HCT and FTE (old)'!H92</f>
        <v>#REF!</v>
      </c>
      <c r="I92" s="10" t="e">
        <f>'Table 31&amp;32- FT &amp; PT Enrollment'!#REF!-'Table 29 - HCT and FTE (old)'!I92</f>
        <v>#REF!</v>
      </c>
    </row>
    <row r="93" spans="1:229" ht="12.75" customHeight="1">
      <c r="A93" s="1" t="s">
        <v>79</v>
      </c>
      <c r="B93" s="10" t="e">
        <f>'Table 31&amp;32- FT &amp; PT Enrollment'!#REF!-'Table 29 - HCT and FTE (old)'!B93</f>
        <v>#REF!</v>
      </c>
      <c r="C93" s="10" t="e">
        <f>'Table 31&amp;32- FT &amp; PT Enrollment'!#REF!-'Table 29 - HCT and FTE (old)'!C93</f>
        <v>#REF!</v>
      </c>
      <c r="D93" s="10" t="e">
        <f>'Table 31&amp;32- FT &amp; PT Enrollment'!#REF!-'Table 29 - HCT and FTE (old)'!D93</f>
        <v>#REF!</v>
      </c>
      <c r="E93" s="10" t="e">
        <f>'Table 31&amp;32- FT &amp; PT Enrollment'!#REF!-'Table 29 - HCT and FTE (old)'!E93</f>
        <v>#REF!</v>
      </c>
      <c r="F93" s="10" t="e">
        <f>'Table 31&amp;32- FT &amp; PT Enrollment'!#REF!-'Table 29 - HCT and FTE (old)'!F93</f>
        <v>#REF!</v>
      </c>
      <c r="G93" s="10" t="e">
        <f>'Table 31&amp;32- FT &amp; PT Enrollment'!#REF!-'Table 29 - HCT and FTE (old)'!G93</f>
        <v>#REF!</v>
      </c>
      <c r="H93" s="10" t="e">
        <f>'Table 31&amp;32- FT &amp; PT Enrollment'!#REF!-'Table 29 - HCT and FTE (old)'!H93</f>
        <v>#REF!</v>
      </c>
      <c r="I93" s="10" t="e">
        <f>'Table 31&amp;32- FT &amp; PT Enrollment'!#REF!-'Table 29 - HCT and FTE (old)'!I93</f>
        <v>#REF!</v>
      </c>
    </row>
    <row r="94" spans="1:229" ht="12.75" customHeight="1">
      <c r="A94" s="1" t="s">
        <v>19</v>
      </c>
      <c r="B94" s="10" t="e">
        <f>'Table 31&amp;32- FT &amp; PT Enrollment'!#REF!-'Table 29 - HCT and FTE (old)'!B94</f>
        <v>#REF!</v>
      </c>
      <c r="C94" s="10" t="e">
        <f>'Table 31&amp;32- FT &amp; PT Enrollment'!#REF!-'Table 29 - HCT and FTE (old)'!C94</f>
        <v>#REF!</v>
      </c>
      <c r="D94" s="10" t="e">
        <f>'Table 31&amp;32- FT &amp; PT Enrollment'!#REF!-'Table 29 - HCT and FTE (old)'!D94</f>
        <v>#REF!</v>
      </c>
      <c r="E94" s="10" t="e">
        <f>'Table 31&amp;32- FT &amp; PT Enrollment'!#REF!-'Table 29 - HCT and FTE (old)'!E94</f>
        <v>#REF!</v>
      </c>
      <c r="F94" s="10" t="e">
        <f>'Table 31&amp;32- FT &amp; PT Enrollment'!#REF!-'Table 29 - HCT and FTE (old)'!F94</f>
        <v>#REF!</v>
      </c>
      <c r="G94" s="10" t="e">
        <f>'Table 31&amp;32- FT &amp; PT Enrollment'!#REF!-'Table 29 - HCT and FTE (old)'!G94</f>
        <v>#REF!</v>
      </c>
      <c r="H94" s="10" t="e">
        <f>'Table 31&amp;32- FT &amp; PT Enrollment'!#REF!-'Table 29 - HCT and FTE (old)'!H94</f>
        <v>#REF!</v>
      </c>
      <c r="I94" s="10" t="e">
        <f>'Table 31&amp;32- FT &amp; PT Enrollment'!#REF!-'Table 29 - HCT and FTE (old)'!I94</f>
        <v>#REF!</v>
      </c>
    </row>
    <row r="95" spans="1:229" ht="12.75" customHeight="1">
      <c r="A95" s="1"/>
      <c r="B95" s="10"/>
      <c r="C95" s="10"/>
      <c r="D95" s="10"/>
      <c r="E95" s="10"/>
      <c r="F95" s="10"/>
      <c r="G95" s="10"/>
      <c r="H95" s="10"/>
      <c r="I95" s="10"/>
    </row>
    <row r="96" spans="1:229" s="39" customFormat="1" ht="25.5" customHeight="1">
      <c r="A96" s="9" t="s">
        <v>80</v>
      </c>
      <c r="B96" s="10" t="e">
        <f>SUM(B88+B94)</f>
        <v>#REF!</v>
      </c>
      <c r="C96" s="10" t="e">
        <f t="shared" ref="C96:I96" si="1">SUM(C88+C94)</f>
        <v>#REF!</v>
      </c>
      <c r="D96" s="10" t="e">
        <f t="shared" si="1"/>
        <v>#REF!</v>
      </c>
      <c r="E96" s="10" t="e">
        <f t="shared" si="1"/>
        <v>#REF!</v>
      </c>
      <c r="F96" s="10" t="e">
        <f t="shared" si="1"/>
        <v>#REF!</v>
      </c>
      <c r="G96" s="10" t="e">
        <f t="shared" si="1"/>
        <v>#REF!</v>
      </c>
      <c r="H96" s="10" t="e">
        <f t="shared" si="1"/>
        <v>#REF!</v>
      </c>
      <c r="I96" s="10" t="e">
        <f t="shared" si="1"/>
        <v>#REF!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</row>
    <row r="97" spans="1:9" ht="12.75" customHeight="1">
      <c r="A97" s="1"/>
      <c r="B97" s="10"/>
      <c r="C97" s="10"/>
      <c r="D97" s="10"/>
      <c r="E97" s="10"/>
      <c r="F97" s="10"/>
      <c r="G97" s="10"/>
      <c r="H97" s="10"/>
      <c r="I97" s="10"/>
    </row>
    <row r="98" spans="1:9" ht="12.75" customHeight="1" thickBot="1">
      <c r="A98" s="1" t="s">
        <v>81</v>
      </c>
      <c r="B98" s="10" t="e">
        <f t="shared" ref="B98:I98" si="2">SUM(B96,B51)</f>
        <v>#REF!</v>
      </c>
      <c r="C98" s="10" t="e">
        <f t="shared" si="2"/>
        <v>#REF!</v>
      </c>
      <c r="D98" s="10" t="e">
        <f t="shared" si="2"/>
        <v>#REF!</v>
      </c>
      <c r="E98" s="10" t="e">
        <f t="shared" si="2"/>
        <v>#REF!</v>
      </c>
      <c r="F98" s="10" t="e">
        <f t="shared" si="2"/>
        <v>#REF!</v>
      </c>
      <c r="G98" s="10" t="e">
        <f t="shared" si="2"/>
        <v>#REF!</v>
      </c>
      <c r="H98" s="10" t="e">
        <f t="shared" si="2"/>
        <v>#REF!</v>
      </c>
      <c r="I98" s="10" t="e">
        <f t="shared" si="2"/>
        <v>#REF!</v>
      </c>
    </row>
    <row r="99" spans="1:9" ht="12.75" customHeight="1" thickTop="1">
      <c r="A99" s="3" t="s">
        <v>82</v>
      </c>
      <c r="B99" s="40"/>
      <c r="C99" s="40"/>
      <c r="D99" s="40"/>
      <c r="E99" s="40"/>
      <c r="F99" s="40"/>
      <c r="G99" s="40"/>
      <c r="H99" s="40"/>
      <c r="I99" s="40"/>
    </row>
    <row r="100" spans="1:9" ht="12.75" customHeight="1">
      <c r="A100" s="1" t="s">
        <v>83</v>
      </c>
    </row>
  </sheetData>
  <pageMargins left="0.9" right="0.3" top="0.69" bottom="0.2" header="0.72" footer="0.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31&amp;32- FT &amp; PT Enrollment</vt:lpstr>
      <vt:lpstr>Table 29 - HCT and FTE (old)</vt:lpstr>
      <vt:lpstr>Table 29 - HCT and FTE Diff</vt:lpstr>
      <vt:lpstr>'Table 29 - HCT and FTE (old)'!Print_Area</vt:lpstr>
      <vt:lpstr>'Table 29 - HCT and FTE Diff'!Print_Area</vt:lpstr>
      <vt:lpstr>'Table 31&amp;32- FT &amp; PT Enrollment'!Print_Area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andere1</cp:lastModifiedBy>
  <cp:lastPrinted>2010-09-01T15:06:07Z</cp:lastPrinted>
  <dcterms:created xsi:type="dcterms:W3CDTF">2003-06-16T21:41:48Z</dcterms:created>
  <dcterms:modified xsi:type="dcterms:W3CDTF">2015-04-09T21:52:43Z</dcterms:modified>
</cp:coreProperties>
</file>