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05" yWindow="2235" windowWidth="12120" windowHeight="9090"/>
  </bookViews>
  <sheets>
    <sheet name="Table 37&amp;38 - Campus FT and PT " sheetId="1" r:id="rId1"/>
    <sheet name="Table 37 - On-campus FT 08" sheetId="2" state="hidden" r:id="rId2"/>
    <sheet name="Compare" sheetId="3" state="hidden" r:id="rId3"/>
  </sheets>
  <definedNames>
    <definedName name="_xlnm.Print_Area" localSheetId="2">Compare!$A$1:$I$98</definedName>
    <definedName name="_xlnm.Print_Area" localSheetId="1">'Table 37 - On-campus FT 08'!$A$1:$I$98</definedName>
    <definedName name="_xlnm.Print_Area" localSheetId="0">'Table 37&amp;38 - Campus FT and PT '!$A$1:$I$89</definedName>
  </definedNames>
  <calcPr calcId="125725"/>
</workbook>
</file>

<file path=xl/calcChain.xml><?xml version="1.0" encoding="utf-8"?>
<calcChain xmlns="http://schemas.openxmlformats.org/spreadsheetml/2006/main">
  <c r="I87" i="1"/>
  <c r="H87"/>
  <c r="G87"/>
  <c r="F87"/>
  <c r="E87"/>
  <c r="D87"/>
  <c r="C87"/>
  <c r="B87"/>
  <c r="I85"/>
  <c r="H85"/>
  <c r="G85"/>
  <c r="F85"/>
  <c r="E85"/>
  <c r="D85"/>
  <c r="C85"/>
  <c r="B85"/>
  <c r="I79"/>
  <c r="H79"/>
  <c r="G79"/>
  <c r="F79"/>
  <c r="E79"/>
  <c r="D79"/>
  <c r="C79"/>
  <c r="B79"/>
  <c r="I42"/>
  <c r="H42"/>
  <c r="G42"/>
  <c r="F42"/>
  <c r="E42"/>
  <c r="D42"/>
  <c r="C42"/>
  <c r="B42"/>
  <c r="I23"/>
  <c r="H23"/>
  <c r="G23"/>
  <c r="F23"/>
  <c r="E23"/>
  <c r="D23"/>
  <c r="C23"/>
  <c r="B23"/>
  <c r="D63" i="3"/>
  <c r="C71"/>
  <c r="G71"/>
  <c r="E72"/>
  <c r="C75"/>
  <c r="G75"/>
  <c r="E76"/>
  <c r="C79"/>
  <c r="G79"/>
  <c r="D80"/>
  <c r="B82"/>
  <c r="F82"/>
  <c r="D83"/>
  <c r="C29"/>
  <c r="G29"/>
  <c r="E30"/>
  <c r="D31"/>
  <c r="E31"/>
  <c r="B32"/>
  <c r="C32"/>
  <c r="F32"/>
  <c r="D33"/>
  <c r="D34"/>
  <c r="B35"/>
  <c r="D35"/>
  <c r="E35"/>
  <c r="B36"/>
  <c r="F36"/>
  <c r="G36"/>
  <c r="D38"/>
  <c r="B39"/>
  <c r="D39"/>
  <c r="F39"/>
  <c r="B40"/>
  <c r="C40"/>
  <c r="F40"/>
  <c r="C41"/>
  <c r="D41"/>
  <c r="G41"/>
  <c r="E42"/>
  <c r="B43"/>
  <c r="D43"/>
  <c r="E43"/>
  <c r="B44"/>
  <c r="C44"/>
  <c r="F44"/>
  <c r="C45"/>
  <c r="D45"/>
  <c r="G45"/>
  <c r="E46"/>
  <c r="B47"/>
  <c r="D47"/>
  <c r="B48"/>
  <c r="C48"/>
  <c r="E48"/>
  <c r="F48"/>
  <c r="D28"/>
  <c r="E28"/>
  <c r="E12"/>
  <c r="B13"/>
  <c r="C13"/>
  <c r="F13"/>
  <c r="G13"/>
  <c r="C14"/>
  <c r="G14"/>
  <c r="E16"/>
  <c r="B17"/>
  <c r="F17"/>
  <c r="B18"/>
  <c r="C18"/>
  <c r="G18"/>
  <c r="C19"/>
  <c r="G19"/>
  <c r="D20"/>
  <c r="E20"/>
  <c r="B21"/>
  <c r="E21"/>
  <c r="F21"/>
  <c r="C22"/>
  <c r="F22"/>
  <c r="G22"/>
  <c r="E11"/>
  <c r="B29"/>
  <c r="D29"/>
  <c r="E29"/>
  <c r="F29"/>
  <c r="H29" s="1"/>
  <c r="B30"/>
  <c r="C30"/>
  <c r="D30"/>
  <c r="F30"/>
  <c r="G30"/>
  <c r="B31"/>
  <c r="C31"/>
  <c r="F31"/>
  <c r="G31"/>
  <c r="D32"/>
  <c r="E32"/>
  <c r="G32"/>
  <c r="B33"/>
  <c r="C33"/>
  <c r="I33" s="1"/>
  <c r="E33"/>
  <c r="F33"/>
  <c r="G33"/>
  <c r="B34"/>
  <c r="C34"/>
  <c r="E34"/>
  <c r="F34"/>
  <c r="G34"/>
  <c r="C35"/>
  <c r="F35"/>
  <c r="G35"/>
  <c r="C36"/>
  <c r="D36"/>
  <c r="E36"/>
  <c r="B37"/>
  <c r="C37"/>
  <c r="D37"/>
  <c r="E37"/>
  <c r="F37"/>
  <c r="G37"/>
  <c r="B38"/>
  <c r="C38"/>
  <c r="E38"/>
  <c r="F38"/>
  <c r="G38"/>
  <c r="C39"/>
  <c r="E39"/>
  <c r="G39"/>
  <c r="D40"/>
  <c r="E40"/>
  <c r="G40"/>
  <c r="B41"/>
  <c r="E41"/>
  <c r="F41"/>
  <c r="B42"/>
  <c r="C42"/>
  <c r="D42"/>
  <c r="F42"/>
  <c r="G42"/>
  <c r="C43"/>
  <c r="F43"/>
  <c r="G43"/>
  <c r="D44"/>
  <c r="E44"/>
  <c r="G44"/>
  <c r="B45"/>
  <c r="E45"/>
  <c r="F45"/>
  <c r="B46"/>
  <c r="C46"/>
  <c r="D46"/>
  <c r="F46"/>
  <c r="G46"/>
  <c r="C47"/>
  <c r="E47"/>
  <c r="F47"/>
  <c r="G47"/>
  <c r="D48"/>
  <c r="G48"/>
  <c r="C28"/>
  <c r="F28"/>
  <c r="G28"/>
  <c r="B28"/>
  <c r="B64"/>
  <c r="C64"/>
  <c r="D64"/>
  <c r="E64"/>
  <c r="F64"/>
  <c r="G64"/>
  <c r="B65"/>
  <c r="C65"/>
  <c r="D65"/>
  <c r="E65"/>
  <c r="F65"/>
  <c r="G65"/>
  <c r="B66"/>
  <c r="C66"/>
  <c r="D66"/>
  <c r="E66"/>
  <c r="F66"/>
  <c r="G66"/>
  <c r="B67"/>
  <c r="C67"/>
  <c r="D67"/>
  <c r="E67"/>
  <c r="F67"/>
  <c r="G67"/>
  <c r="B68"/>
  <c r="C68"/>
  <c r="D68"/>
  <c r="E68"/>
  <c r="F68"/>
  <c r="G68"/>
  <c r="B69"/>
  <c r="C69"/>
  <c r="D69"/>
  <c r="E69"/>
  <c r="F69"/>
  <c r="G69"/>
  <c r="B70"/>
  <c r="C70"/>
  <c r="D70"/>
  <c r="E70"/>
  <c r="F70"/>
  <c r="G70"/>
  <c r="B71"/>
  <c r="D71"/>
  <c r="E71"/>
  <c r="F71"/>
  <c r="B72"/>
  <c r="C72"/>
  <c r="D72"/>
  <c r="F72"/>
  <c r="G72"/>
  <c r="B73"/>
  <c r="C73"/>
  <c r="D73"/>
  <c r="E73"/>
  <c r="F73"/>
  <c r="G73"/>
  <c r="B74"/>
  <c r="C74"/>
  <c r="D74"/>
  <c r="E74"/>
  <c r="F74"/>
  <c r="G74"/>
  <c r="B75"/>
  <c r="D75"/>
  <c r="E75"/>
  <c r="F75"/>
  <c r="B76"/>
  <c r="C76"/>
  <c r="D76"/>
  <c r="F76"/>
  <c r="G76"/>
  <c r="B77"/>
  <c r="C77"/>
  <c r="D77"/>
  <c r="E77"/>
  <c r="F77"/>
  <c r="G77"/>
  <c r="B78"/>
  <c r="C78"/>
  <c r="D78"/>
  <c r="E78"/>
  <c r="F78"/>
  <c r="G78"/>
  <c r="B79"/>
  <c r="D79"/>
  <c r="E79"/>
  <c r="F79"/>
  <c r="B80"/>
  <c r="C80"/>
  <c r="E80"/>
  <c r="F80"/>
  <c r="G80"/>
  <c r="B81"/>
  <c r="C81"/>
  <c r="D81"/>
  <c r="E81"/>
  <c r="F81"/>
  <c r="G81"/>
  <c r="C82"/>
  <c r="D82"/>
  <c r="E82"/>
  <c r="G82"/>
  <c r="B83"/>
  <c r="C83"/>
  <c r="E83"/>
  <c r="F83"/>
  <c r="G83"/>
  <c r="B84"/>
  <c r="C84"/>
  <c r="D84"/>
  <c r="E84"/>
  <c r="F84"/>
  <c r="G84"/>
  <c r="B85"/>
  <c r="C85"/>
  <c r="D85"/>
  <c r="E85"/>
  <c r="F85"/>
  <c r="G85"/>
  <c r="C63"/>
  <c r="E63"/>
  <c r="F63"/>
  <c r="G63"/>
  <c r="B63"/>
  <c r="I29" i="2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B12" i="3"/>
  <c r="C12"/>
  <c r="D12"/>
  <c r="F12"/>
  <c r="G12"/>
  <c r="D13"/>
  <c r="E13"/>
  <c r="B14"/>
  <c r="E14"/>
  <c r="F14"/>
  <c r="B15"/>
  <c r="C15"/>
  <c r="D15"/>
  <c r="E15"/>
  <c r="F15"/>
  <c r="G15"/>
  <c r="B16"/>
  <c r="C16"/>
  <c r="D16"/>
  <c r="F16"/>
  <c r="G16"/>
  <c r="C17"/>
  <c r="D17"/>
  <c r="E17"/>
  <c r="G17"/>
  <c r="E18"/>
  <c r="F18"/>
  <c r="B19"/>
  <c r="D19"/>
  <c r="E19"/>
  <c r="F19"/>
  <c r="B20"/>
  <c r="C20"/>
  <c r="F20"/>
  <c r="G20"/>
  <c r="C21"/>
  <c r="D21"/>
  <c r="G21"/>
  <c r="B22"/>
  <c r="E22"/>
  <c r="B23"/>
  <c r="C23"/>
  <c r="D23"/>
  <c r="E23"/>
  <c r="F23"/>
  <c r="G23"/>
  <c r="C11"/>
  <c r="D11"/>
  <c r="G11"/>
  <c r="B11"/>
  <c r="G92"/>
  <c r="F92"/>
  <c r="E92"/>
  <c r="D92"/>
  <c r="C92"/>
  <c r="I92" s="1"/>
  <c r="B92"/>
  <c r="H92" s="1"/>
  <c r="I91"/>
  <c r="H91"/>
  <c r="I90"/>
  <c r="H90"/>
  <c r="H30"/>
  <c r="H42" l="1"/>
  <c r="I38"/>
  <c r="I34"/>
  <c r="H75"/>
  <c r="H68"/>
  <c r="I66"/>
  <c r="H84"/>
  <c r="H28"/>
  <c r="H46"/>
  <c r="I23"/>
  <c r="I15"/>
  <c r="B86"/>
  <c r="B94" s="1"/>
  <c r="I75"/>
  <c r="H78"/>
  <c r="H81"/>
  <c r="I70"/>
  <c r="I64"/>
  <c r="H72"/>
  <c r="I44"/>
  <c r="I83"/>
  <c r="H77"/>
  <c r="H74"/>
  <c r="H73"/>
  <c r="H71"/>
  <c r="H70"/>
  <c r="H69"/>
  <c r="H67"/>
  <c r="H66"/>
  <c r="H65"/>
  <c r="H37"/>
  <c r="I35"/>
  <c r="H45"/>
  <c r="I40"/>
  <c r="H33"/>
  <c r="H16"/>
  <c r="H83"/>
  <c r="H82"/>
  <c r="I79"/>
  <c r="I77"/>
  <c r="I73"/>
  <c r="I71"/>
  <c r="I69"/>
  <c r="I68"/>
  <c r="I67"/>
  <c r="I65"/>
  <c r="I81"/>
  <c r="H20"/>
  <c r="H38"/>
  <c r="I31"/>
  <c r="I85"/>
  <c r="H85"/>
  <c r="H12"/>
  <c r="I76"/>
  <c r="H19"/>
  <c r="F11"/>
  <c r="H11" s="1"/>
  <c r="H76"/>
  <c r="I21"/>
  <c r="I45"/>
  <c r="H34"/>
  <c r="I42"/>
  <c r="I48"/>
  <c r="H41"/>
  <c r="I36"/>
  <c r="I32"/>
  <c r="I30"/>
  <c r="I80"/>
  <c r="I17"/>
  <c r="H79"/>
  <c r="I19"/>
  <c r="I29"/>
  <c r="I46"/>
  <c r="G49"/>
  <c r="H23"/>
  <c r="C86"/>
  <c r="C94" s="1"/>
  <c r="I28"/>
  <c r="I47"/>
  <c r="I37"/>
  <c r="H47"/>
  <c r="H43"/>
  <c r="H39"/>
  <c r="H35"/>
  <c r="I20"/>
  <c r="E86"/>
  <c r="E94" s="1"/>
  <c r="I84"/>
  <c r="I82"/>
  <c r="F86"/>
  <c r="F94" s="1"/>
  <c r="H80"/>
  <c r="I78"/>
  <c r="I74"/>
  <c r="I72"/>
  <c r="C49"/>
  <c r="I22"/>
  <c r="H21"/>
  <c r="I18"/>
  <c r="H17"/>
  <c r="I14"/>
  <c r="H13"/>
  <c r="I12"/>
  <c r="H15"/>
  <c r="G86"/>
  <c r="G94" s="1"/>
  <c r="I43"/>
  <c r="I41"/>
  <c r="I39"/>
  <c r="I13"/>
  <c r="D86"/>
  <c r="D94" s="1"/>
  <c r="I63"/>
  <c r="B49"/>
  <c r="H32"/>
  <c r="H48"/>
  <c r="H44"/>
  <c r="H40"/>
  <c r="H36"/>
  <c r="F49"/>
  <c r="H31"/>
  <c r="D49"/>
  <c r="E49"/>
  <c r="B24"/>
  <c r="I16"/>
  <c r="D22"/>
  <c r="H22" s="1"/>
  <c r="D18"/>
  <c r="H18" s="1"/>
  <c r="D14"/>
  <c r="H14" s="1"/>
  <c r="C24"/>
  <c r="G24"/>
  <c r="E24"/>
  <c r="I11"/>
  <c r="G92" i="2"/>
  <c r="F92"/>
  <c r="E92"/>
  <c r="D92"/>
  <c r="C92"/>
  <c r="I92" s="1"/>
  <c r="B92"/>
  <c r="H92" s="1"/>
  <c r="I91"/>
  <c r="H91"/>
  <c r="I90"/>
  <c r="H90"/>
  <c r="G86"/>
  <c r="G94" s="1"/>
  <c r="F86"/>
  <c r="F94" s="1"/>
  <c r="E86"/>
  <c r="E94" s="1"/>
  <c r="D86"/>
  <c r="D94" s="1"/>
  <c r="C86"/>
  <c r="C94" s="1"/>
  <c r="B86"/>
  <c r="B94" s="1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I86" s="1"/>
  <c r="I94" s="1"/>
  <c r="H63"/>
  <c r="H86" s="1"/>
  <c r="H94" s="1"/>
  <c r="G49"/>
  <c r="F49"/>
  <c r="E49"/>
  <c r="D49"/>
  <c r="C49"/>
  <c r="B49"/>
  <c r="I28"/>
  <c r="I49" s="1"/>
  <c r="H28"/>
  <c r="H49" s="1"/>
  <c r="G24"/>
  <c r="G51" s="1"/>
  <c r="G96" s="1"/>
  <c r="F24"/>
  <c r="F51" s="1"/>
  <c r="F96" s="1"/>
  <c r="E24"/>
  <c r="E51" s="1"/>
  <c r="E96" s="1"/>
  <c r="D24"/>
  <c r="D51" s="1"/>
  <c r="D96" s="1"/>
  <c r="C24"/>
  <c r="C51" s="1"/>
  <c r="C96" s="1"/>
  <c r="I96" s="1"/>
  <c r="B24"/>
  <c r="B51" s="1"/>
  <c r="B96" s="1"/>
  <c r="H96" s="1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I24" s="1"/>
  <c r="I51" s="1"/>
  <c r="H11"/>
  <c r="H24" s="1"/>
  <c r="H51" s="1"/>
  <c r="H64" i="3"/>
  <c r="F24" l="1"/>
  <c r="I86"/>
  <c r="I94" s="1"/>
  <c r="B51"/>
  <c r="B96" s="1"/>
  <c r="I49"/>
  <c r="E51"/>
  <c r="E96" s="1"/>
  <c r="H24"/>
  <c r="C51"/>
  <c r="C96" s="1"/>
  <c r="I24"/>
  <c r="G51"/>
  <c r="G96" s="1"/>
  <c r="D24"/>
  <c r="D51" s="1"/>
  <c r="D96" s="1"/>
  <c r="H49"/>
  <c r="F51"/>
  <c r="F96" s="1"/>
  <c r="H63"/>
  <c r="H86" s="1"/>
  <c r="H94" s="1"/>
  <c r="H51" l="1"/>
  <c r="I51"/>
  <c r="I96"/>
  <c r="H96"/>
</calcChain>
</file>

<file path=xl/sharedStrings.xml><?xml version="1.0" encoding="utf-8"?>
<sst xmlns="http://schemas.openxmlformats.org/spreadsheetml/2006/main" count="378" uniqueCount="149">
  <si>
    <t>UNDERGRADUATE</t>
  </si>
  <si>
    <t>FIRST PROFESSIONAL</t>
  </si>
  <si>
    <t>GRADUATE</t>
  </si>
  <si>
    <t>TOTAL</t>
  </si>
  <si>
    <t>FULL-</t>
  </si>
  <si>
    <t>PART-</t>
  </si>
  <si>
    <t>INSTITUTION</t>
  </si>
  <si>
    <t>TIME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</si>
  <si>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</si>
  <si>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</si>
  <si>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</si>
  <si>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</si>
  <si>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</si>
  <si>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</si>
  <si>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</si>
  <si>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</si>
  <si>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</si>
  <si>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</si>
  <si>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</si>
  <si>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</si>
  <si>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</si>
  <si>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</si>
  <si>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</si>
  <si>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</si>
  <si>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</si>
  <si>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</si>
  <si>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</si>
  <si>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</si>
  <si>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STATE FAIR</t>
  </si>
  <si>
    <t>ST. CHARLES</t>
  </si>
  <si>
    <t>ST. LOUIS CC - FOREST PARK</t>
  </si>
  <si>
    <t>ST. LOUIS CC - MERAMEC</t>
  </si>
  <si>
    <t>THREE RIVERS</t>
  </si>
  <si>
    <t>PUBLIC INSTITUTION TOTAL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</si>
  <si>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</si>
  <si>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</si>
  <si>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</si>
  <si>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</si>
  <si>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</si>
  <si>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</si>
  <si>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</si>
  <si>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</si>
  <si>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</si>
  <si>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</si>
  <si>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</si>
  <si>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</si>
  <si>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</si>
  <si>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</si>
  <si>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</si>
  <si>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</si>
  <si>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</si>
  <si>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</si>
  <si>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</si>
  <si>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</si>
  <si>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</si>
  <si>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</si>
  <si>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</si>
  <si>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</si>
  <si>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</si>
  <si>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</si>
  <si>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</si>
  <si>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</si>
  <si>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</si>
  <si>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</si>
  <si>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SOURCE:  DHE02, Supplement to the IPEDS EF</t>
  </si>
  <si>
    <t>TABLE 38</t>
  </si>
  <si>
    <t>TABLE 37</t>
  </si>
  <si>
    <t>SOURCE:  Enhanced Missouri Student Achievement Study</t>
  </si>
  <si>
    <t>MISSOURI STATE</t>
  </si>
  <si>
    <t>MCC - BLUE RIVER</t>
  </si>
  <si>
    <t>MCC - BUSINESS AND TECHNOLOGY</t>
  </si>
  <si>
    <t>MCC - LONGVIEW</t>
  </si>
  <si>
    <t>MCC - MAPLE WOODS</t>
  </si>
  <si>
    <t>MCC - PENN VALLEY</t>
  </si>
  <si>
    <t>MSU - WEST PLAINS</t>
  </si>
  <si>
    <t>OZARKS TECH</t>
  </si>
  <si>
    <t>ST. LOUIS CC - FLO VALLEY</t>
  </si>
  <si>
    <t>UCM</t>
  </si>
  <si>
    <t>MISSOURI UNIV. OF SCI. AND TECH.</t>
  </si>
  <si>
    <t>ST. LOUIS CC - WILDWOOD</t>
  </si>
  <si>
    <t xml:space="preserve">ON-CAMPUS FULL- AND PART-TIME HEADCOUNT ENROLLMENT AT PUBLIC INSTITUTIONS, BY STUDENT LEVEL, </t>
  </si>
  <si>
    <t>FALL 2008</t>
  </si>
  <si>
    <t>ON-CAMPUS FULL- AND PART-TIME HEADCOUNT ENROLLMENT AT PRIVATE NOT-FOR-PROFIT (INDEPENDENT)  INSTITUTIONS, BY STUDENT LEVEL, FALL 2008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</si>
  <si>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</si>
  <si>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</si>
  <si>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</si>
  <si>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</si>
  <si>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</si>
  <si>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</si>
  <si>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</si>
  <si>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</si>
  <si>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</si>
  <si>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</si>
  <si>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Crowder College</t>
  </si>
  <si>
    <t>East Central College</t>
  </si>
  <si>
    <t>Jefferson College</t>
  </si>
  <si>
    <t>Linn State Technical College</t>
  </si>
  <si>
    <t>Mineral Area College</t>
  </si>
  <si>
    <t>Moberly Area Community College</t>
  </si>
  <si>
    <t>North Central Missouri College</t>
  </si>
  <si>
    <t>Ozarks Technical Community College</t>
  </si>
  <si>
    <t>St. Charles Community College</t>
  </si>
  <si>
    <t>State Fair Community College</t>
  </si>
  <si>
    <t>Three Rivers Community College</t>
  </si>
  <si>
    <t>Cottey College</t>
  </si>
  <si>
    <t>Wentworth Military Academy</t>
  </si>
  <si>
    <t>Avila College/University</t>
  </si>
  <si>
    <t>Central Methodist University - College of Graduate and Extended Studies</t>
  </si>
  <si>
    <t>Central Methodist Unviersity - College of Liberal Arts and Sciences</t>
  </si>
  <si>
    <t>College of the Ozarks</t>
  </si>
  <si>
    <t>Columbia College</t>
  </si>
  <si>
    <t>Culver-Stockton College</t>
  </si>
  <si>
    <t>Drury University</t>
  </si>
  <si>
    <t>Evangel university</t>
  </si>
  <si>
    <t>Fontbonne College/University</t>
  </si>
  <si>
    <t>Hannibal-LaGrange College</t>
  </si>
  <si>
    <t>Lindenwood University</t>
  </si>
  <si>
    <t>Maryville University</t>
  </si>
  <si>
    <t>Missouri Baptist College/University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</si>
  <si>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</si>
  <si>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</si>
  <si>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</si>
  <si>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</si>
  <si>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</si>
  <si>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</si>
  <si>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</si>
  <si>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</si>
  <si>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 (MO)</t>
  </si>
  <si>
    <t>William Jewell College</t>
  </si>
  <si>
    <t>William Woods University</t>
  </si>
  <si>
    <t>FALL 2008-2009</t>
  </si>
  <si>
    <t>Avila University</t>
  </si>
  <si>
    <t xml:space="preserve">ON-CAMPUS/IN-DISTRICT FULL- AND PART-TIME HEADCOUNT ENROLLMENT AT PUBLIC INSTITUTIONS, BY STUDENT LEVEL, </t>
  </si>
  <si>
    <t>Central Methodist University-CLAS</t>
  </si>
  <si>
    <t>Central Methodist University-GRES</t>
  </si>
  <si>
    <t>Evangel University</t>
  </si>
  <si>
    <t>Fontbonne University</t>
  </si>
  <si>
    <t>Hannibal-Lagrange College</t>
  </si>
  <si>
    <t>Missouri Baptist University</t>
  </si>
  <si>
    <t>Westminster College</t>
  </si>
  <si>
    <t>FALL 2012</t>
  </si>
  <si>
    <t>Harris Stowe State University</t>
  </si>
  <si>
    <t>University of Missouri-St. Louis</t>
  </si>
  <si>
    <t>Metropolitan Community College</t>
  </si>
  <si>
    <t>Missouri State University - West Plains</t>
  </si>
  <si>
    <t>St. Louis Community College</t>
  </si>
  <si>
    <t xml:space="preserve">ON-CAMPUS FULL- AND PART-TIME HEADCOUNT ENROLLMENT AT PRIVATE NOT-FOR-PROFIT (INDEPENDENT)  INSTITUTIONS, </t>
  </si>
  <si>
    <t>BY STUDENT LEVEL, FALL 2012</t>
  </si>
  <si>
    <t>Missouri University of Science &amp; Technolo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</si>
</sst>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7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Times New Roman"/>
    </font>
    <font>
      <sz val="8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74">
    <xf numFmtId="0" fontId="0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32" borderId="0" applyNumberFormat="0" applyBorder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4" fillId="8" borderId="11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43" fontId="25" fillId="0" borderId="0" applyFont="0" applyFill="0" applyBorder="0" applyAlignment="0" applyProtection="0"/>
    <xf numFmtId="0" fontId="2" fillId="0" borderId="0"/>
    <xf numFmtId="0" fontId="1" fillId="0" borderId="0"/>
  </cellStyleXfs>
  <cellXfs count="41">
    <xf numFmtId="0" fontId="5" fillId="0" borderId="0" xfId="0" applyNumberFormat="1" applyFont="1" applyAlignment="1" applyProtection="1">
      <protection locked="0"/>
    </xf>
    <xf numFmtId="3" fontId="6" fillId="0" borderId="1" xfId="0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/>
    <xf numFmtId="0" fontId="6" fillId="0" borderId="0" xfId="0" applyNumberFormat="1" applyFont="1" applyAlignment="1"/>
    <xf numFmtId="0" fontId="6" fillId="0" borderId="1" xfId="0" applyFont="1" applyBorder="1" applyAlignment="1"/>
    <xf numFmtId="0" fontId="6" fillId="0" borderId="1" xfId="0" applyNumberFormat="1" applyFont="1" applyBorder="1" applyAlignment="1">
      <alignment horizontal="centerContinuous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NumberFormat="1" applyFont="1" applyBorder="1" applyAlignment="1"/>
    <xf numFmtId="0" fontId="7" fillId="0" borderId="0" xfId="0" applyFont="1" applyAlignment="1">
      <alignment horizontal="left" wrapText="1"/>
    </xf>
    <xf numFmtId="3" fontId="6" fillId="0" borderId="0" xfId="0" applyNumberFormat="1" applyFont="1" applyAlignment="1"/>
    <xf numFmtId="1" fontId="6" fillId="0" borderId="0" xfId="0" applyNumberFormat="1" applyFont="1" applyAlignment="1"/>
    <xf numFmtId="0" fontId="6" fillId="0" borderId="0" xfId="0" applyFont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6" fillId="0" borderId="2" xfId="0" applyFont="1" applyBorder="1" applyAlignment="1"/>
    <xf numFmtId="3" fontId="6" fillId="0" borderId="2" xfId="0" applyNumberFormat="1" applyFont="1" applyBorder="1" applyAlignment="1"/>
    <xf numFmtId="3" fontId="6" fillId="0" borderId="1" xfId="0" applyNumberFormat="1" applyFont="1" applyBorder="1" applyAlignment="1"/>
    <xf numFmtId="0" fontId="6" fillId="0" borderId="3" xfId="0" applyFont="1" applyBorder="1" applyAlignment="1"/>
    <xf numFmtId="3" fontId="6" fillId="0" borderId="3" xfId="0" applyNumberFormat="1" applyFont="1" applyBorder="1" applyAlignment="1"/>
    <xf numFmtId="0" fontId="6" fillId="0" borderId="0" xfId="0" applyFont="1" applyFill="1" applyAlignment="1"/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/>
    <xf numFmtId="0" fontId="6" fillId="0" borderId="13" xfId="0" applyFont="1" applyBorder="1" applyAlignment="1"/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6" fillId="0" borderId="0" xfId="71" applyNumberFormat="1" applyFont="1" applyAlignment="1"/>
    <xf numFmtId="3" fontId="6" fillId="0" borderId="13" xfId="0" applyNumberFormat="1" applyFont="1" applyBorder="1" applyAlignment="1">
      <alignment horizontal="center"/>
    </xf>
    <xf numFmtId="0" fontId="7" fillId="0" borderId="0" xfId="0" applyNumberFormat="1" applyFont="1" applyAlignment="1">
      <alignment wrapText="1"/>
    </xf>
    <xf numFmtId="164" fontId="6" fillId="0" borderId="3" xfId="71" applyNumberFormat="1" applyFont="1" applyBorder="1" applyAlignment="1"/>
    <xf numFmtId="0" fontId="6" fillId="0" borderId="0" xfId="0" applyFont="1" applyBorder="1" applyAlignment="1"/>
    <xf numFmtId="164" fontId="6" fillId="0" borderId="0" xfId="71" applyNumberFormat="1" applyFont="1" applyBorder="1" applyAlignment="1"/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5" fillId="0" borderId="0" xfId="0" applyNumberFormat="1" applyFont="1" applyAlignment="1" applyProtection="1">
      <alignment horizontal="left" wrapText="1"/>
      <protection locked="0"/>
    </xf>
    <xf numFmtId="164" fontId="26" fillId="0" borderId="0" xfId="73" applyNumberFormat="1" applyFont="1" applyFill="1" applyBorder="1" applyAlignment="1">
      <alignment horizontal="left" wrapText="1"/>
    </xf>
    <xf numFmtId="164" fontId="26" fillId="0" borderId="0" xfId="73" applyNumberFormat="1" applyFont="1" applyFill="1" applyBorder="1" applyAlignment="1">
      <alignment wrapText="1"/>
    </xf>
    <xf numFmtId="164" fontId="6" fillId="0" borderId="0" xfId="0" applyNumberFormat="1" applyFont="1" applyAlignment="1"/>
  </cellXfs>
  <cellStyles count="7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71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70"/>
    <cellStyle name="Normal 2 10" xfId="67"/>
    <cellStyle name="Normal 2 11" xfId="68"/>
    <cellStyle name="Normal 2 12" xfId="69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72"/>
    <cellStyle name="Normal 4" xfId="73"/>
    <cellStyle name="Note 10" xfId="52"/>
    <cellStyle name="Note 11" xfId="48"/>
    <cellStyle name="Note 12" xfId="46"/>
    <cellStyle name="Note 13" xfId="53"/>
    <cellStyle name="Note 14" xfId="54"/>
    <cellStyle name="Note 15" xfId="51"/>
    <cellStyle name="Note 16" xfId="55"/>
    <cellStyle name="Note 17" xfId="47"/>
    <cellStyle name="Note 18" xfId="49"/>
    <cellStyle name="Note 19" xfId="58"/>
    <cellStyle name="Note 2" xfId="44"/>
    <cellStyle name="Note 3" xfId="42"/>
    <cellStyle name="Note 4" xfId="41"/>
    <cellStyle name="Note 5" xfId="43"/>
    <cellStyle name="Note 6" xfId="45"/>
    <cellStyle name="Note 7" xfId="57"/>
    <cellStyle name="Note 8" xfId="50"/>
    <cellStyle name="Note 9" xfId="5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89"/>
  <sheetViews>
    <sheetView tabSelected="1" showOutlineSymbols="0" zoomScaleNormal="100" zoomScaleSheetLayoutView="100" workbookViewId="0">
      <selection activeCell="O80" sqref="O80"/>
    </sheetView>
  </sheetViews>
  <sheetFormatPr defaultRowHeight="11.25"/>
  <cols>
    <col min="1" max="1" width="48.3984375" style="4" customWidth="1"/>
    <col min="2" max="7" width="13" style="4" customWidth="1"/>
    <col min="8" max="8" width="12.796875" style="4" customWidth="1"/>
    <col min="9" max="9" width="13" style="4" customWidth="1"/>
    <col min="10" max="10" width="10.796875" style="4" bestFit="1" customWidth="1"/>
    <col min="11" max="16384" width="9.59765625" style="4"/>
  </cols>
  <sheetData>
    <row r="1" spans="1:11">
      <c r="A1" s="3" t="s">
        <v>66</v>
      </c>
      <c r="B1" s="3"/>
      <c r="C1" s="3"/>
      <c r="D1" s="3"/>
      <c r="E1" s="3"/>
      <c r="F1" s="3"/>
      <c r="G1" s="3"/>
      <c r="H1" s="3"/>
      <c r="I1" s="3"/>
    </row>
    <row r="2" spans="1:11">
      <c r="A2" s="3" t="s">
        <v>132</v>
      </c>
      <c r="B2" s="3"/>
      <c r="C2" s="3"/>
      <c r="D2" s="3"/>
      <c r="E2" s="3"/>
      <c r="F2" s="3"/>
      <c r="G2" s="3"/>
      <c r="H2" s="3"/>
      <c r="I2" s="3"/>
    </row>
    <row r="3" spans="1:11">
      <c r="A3" s="3" t="s">
        <v>140</v>
      </c>
      <c r="B3" s="3"/>
      <c r="C3" s="3"/>
      <c r="D3" s="3"/>
      <c r="E3" s="3"/>
      <c r="F3" s="3"/>
      <c r="G3" s="3"/>
      <c r="H3" s="3"/>
      <c r="I3" s="3"/>
    </row>
    <row r="4" spans="1:11" ht="12" thickBot="1">
      <c r="A4" s="18"/>
      <c r="B4" s="18"/>
      <c r="C4" s="18"/>
      <c r="D4" s="18"/>
      <c r="E4" s="18"/>
      <c r="F4" s="18"/>
      <c r="G4" s="18"/>
      <c r="H4" s="18"/>
      <c r="I4" s="18"/>
    </row>
    <row r="5" spans="1:11" ht="12" thickTop="1">
      <c r="A5" s="3"/>
      <c r="B5" s="34" t="s">
        <v>0</v>
      </c>
      <c r="C5" s="34"/>
      <c r="D5" s="34" t="s">
        <v>1</v>
      </c>
      <c r="E5" s="34"/>
      <c r="F5" s="34" t="s">
        <v>2</v>
      </c>
      <c r="G5" s="34"/>
      <c r="H5" s="34" t="s">
        <v>3</v>
      </c>
      <c r="I5" s="34"/>
    </row>
    <row r="6" spans="1:11">
      <c r="A6" s="3"/>
      <c r="B6" s="8" t="s">
        <v>4</v>
      </c>
      <c r="C6" s="8" t="s">
        <v>5</v>
      </c>
      <c r="D6" s="8" t="s">
        <v>4</v>
      </c>
      <c r="E6" s="8" t="s">
        <v>5</v>
      </c>
      <c r="F6" s="8" t="s">
        <v>4</v>
      </c>
      <c r="G6" s="8" t="s">
        <v>5</v>
      </c>
      <c r="H6" s="8" t="s">
        <v>4</v>
      </c>
      <c r="I6" s="8" t="s">
        <v>5</v>
      </c>
    </row>
    <row r="7" spans="1:11">
      <c r="A7" s="24" t="s">
        <v>6</v>
      </c>
      <c r="B7" s="25" t="s">
        <v>7</v>
      </c>
      <c r="C7" s="25" t="s">
        <v>7</v>
      </c>
      <c r="D7" s="25" t="s">
        <v>7</v>
      </c>
      <c r="E7" s="25" t="s">
        <v>7</v>
      </c>
      <c r="F7" s="25" t="s">
        <v>7</v>
      </c>
      <c r="G7" s="25" t="s">
        <v>7</v>
      </c>
      <c r="H7" s="25" t="s">
        <v>7</v>
      </c>
      <c r="I7" s="25" t="s">
        <v>7</v>
      </c>
    </row>
    <row r="8" spans="1:11">
      <c r="A8" s="3"/>
      <c r="B8" s="3"/>
      <c r="C8" s="3"/>
      <c r="D8" s="3"/>
      <c r="E8" s="3"/>
      <c r="F8" s="3"/>
      <c r="G8" s="3"/>
      <c r="H8" s="3"/>
      <c r="I8" s="3"/>
    </row>
    <row r="9" spans="1:11" ht="22.5">
      <c r="A9" s="27" t="s">
        <v>8</v>
      </c>
      <c r="B9" s="3"/>
      <c r="C9" s="3"/>
      <c r="D9" s="3"/>
      <c r="E9" s="3"/>
      <c r="F9" s="3"/>
      <c r="G9" s="3"/>
      <c r="H9" s="11"/>
      <c r="I9" s="3"/>
    </row>
    <row r="10" spans="1:11">
      <c r="A10" s="38" t="s">
        <v>141</v>
      </c>
      <c r="B10" s="39">
        <v>1091</v>
      </c>
      <c r="C10" s="39">
        <v>368</v>
      </c>
      <c r="D10" s="39">
        <v>0</v>
      </c>
      <c r="E10" s="39">
        <v>0</v>
      </c>
      <c r="F10" s="39">
        <v>12</v>
      </c>
      <c r="G10" s="39">
        <v>13</v>
      </c>
      <c r="H10" s="39">
        <v>1103</v>
      </c>
      <c r="I10" s="39">
        <v>381</v>
      </c>
      <c r="J10" s="40"/>
      <c r="K10" s="40"/>
    </row>
    <row r="11" spans="1:11">
      <c r="A11" s="38" t="s">
        <v>83</v>
      </c>
      <c r="B11" s="39">
        <v>1868</v>
      </c>
      <c r="C11" s="39">
        <v>396</v>
      </c>
      <c r="D11" s="39">
        <v>0</v>
      </c>
      <c r="E11" s="39">
        <v>0</v>
      </c>
      <c r="F11" s="39">
        <v>61</v>
      </c>
      <c r="G11" s="39">
        <v>114</v>
      </c>
      <c r="H11" s="39">
        <v>1929</v>
      </c>
      <c r="I11" s="39">
        <v>510</v>
      </c>
      <c r="J11" s="40"/>
      <c r="K11" s="40"/>
    </row>
    <row r="12" spans="1:11">
      <c r="A12" s="38" t="s">
        <v>84</v>
      </c>
      <c r="B12" s="39">
        <v>3399</v>
      </c>
      <c r="C12" s="39">
        <v>761</v>
      </c>
      <c r="D12" s="39">
        <v>0</v>
      </c>
      <c r="E12" s="39">
        <v>0</v>
      </c>
      <c r="F12" s="39">
        <v>2</v>
      </c>
      <c r="G12" s="39">
        <v>10</v>
      </c>
      <c r="H12" s="39">
        <v>3401</v>
      </c>
      <c r="I12" s="39">
        <v>771</v>
      </c>
      <c r="J12" s="40"/>
      <c r="K12" s="40"/>
    </row>
    <row r="13" spans="1:11">
      <c r="A13" s="38" t="s">
        <v>85</v>
      </c>
      <c r="B13" s="39">
        <v>13098</v>
      </c>
      <c r="C13" s="39">
        <v>1889</v>
      </c>
      <c r="D13" s="39">
        <v>0</v>
      </c>
      <c r="E13" s="39">
        <v>0</v>
      </c>
      <c r="F13" s="39">
        <v>1499</v>
      </c>
      <c r="G13" s="39">
        <v>956</v>
      </c>
      <c r="H13" s="39">
        <v>14597</v>
      </c>
      <c r="I13" s="39">
        <v>2845</v>
      </c>
      <c r="J13" s="40"/>
      <c r="K13" s="40"/>
    </row>
    <row r="14" spans="1:11">
      <c r="A14" s="38" t="s">
        <v>148</v>
      </c>
      <c r="B14" s="39">
        <v>5221</v>
      </c>
      <c r="C14" s="39">
        <v>473</v>
      </c>
      <c r="D14" s="39">
        <v>0</v>
      </c>
      <c r="E14" s="39">
        <v>0</v>
      </c>
      <c r="F14" s="39">
        <v>837</v>
      </c>
      <c r="G14" s="39">
        <v>227</v>
      </c>
      <c r="H14" s="39">
        <v>6058</v>
      </c>
      <c r="I14" s="39">
        <v>700</v>
      </c>
      <c r="J14" s="40"/>
      <c r="K14" s="40"/>
    </row>
    <row r="15" spans="1:11">
      <c r="A15" s="38" t="s">
        <v>86</v>
      </c>
      <c r="B15" s="39">
        <v>3874</v>
      </c>
      <c r="C15" s="39">
        <v>974</v>
      </c>
      <c r="D15" s="39">
        <v>0</v>
      </c>
      <c r="E15" s="39">
        <v>0</v>
      </c>
      <c r="F15" s="39">
        <v>5</v>
      </c>
      <c r="G15" s="39">
        <v>1</v>
      </c>
      <c r="H15" s="39">
        <v>3879</v>
      </c>
      <c r="I15" s="39">
        <v>975</v>
      </c>
      <c r="J15" s="40"/>
      <c r="K15" s="40"/>
    </row>
    <row r="16" spans="1:11">
      <c r="A16" s="38" t="s">
        <v>87</v>
      </c>
      <c r="B16" s="39">
        <v>5311</v>
      </c>
      <c r="C16" s="39">
        <v>356</v>
      </c>
      <c r="D16" s="39">
        <v>0</v>
      </c>
      <c r="E16" s="39">
        <v>0</v>
      </c>
      <c r="F16" s="39">
        <v>233</v>
      </c>
      <c r="G16" s="39">
        <v>507</v>
      </c>
      <c r="H16" s="39">
        <v>5544</v>
      </c>
      <c r="I16" s="39">
        <v>863</v>
      </c>
      <c r="J16" s="40"/>
      <c r="K16" s="40"/>
    </row>
    <row r="17" spans="1:11">
      <c r="A17" s="38" t="s">
        <v>88</v>
      </c>
      <c r="B17" s="39">
        <v>7277</v>
      </c>
      <c r="C17" s="39">
        <v>671</v>
      </c>
      <c r="D17" s="39">
        <v>0</v>
      </c>
      <c r="E17" s="39">
        <v>0</v>
      </c>
      <c r="F17" s="39">
        <v>284</v>
      </c>
      <c r="G17" s="39">
        <v>343</v>
      </c>
      <c r="H17" s="39">
        <v>7561</v>
      </c>
      <c r="I17" s="39">
        <v>1014</v>
      </c>
      <c r="J17" s="40"/>
      <c r="K17" s="40"/>
    </row>
    <row r="18" spans="1:11">
      <c r="A18" s="38" t="s">
        <v>89</v>
      </c>
      <c r="B18" s="39">
        <v>5357</v>
      </c>
      <c r="C18" s="39">
        <v>505</v>
      </c>
      <c r="D18" s="39">
        <v>0</v>
      </c>
      <c r="E18" s="39">
        <v>0</v>
      </c>
      <c r="F18" s="39">
        <v>243</v>
      </c>
      <c r="G18" s="39">
        <v>35</v>
      </c>
      <c r="H18" s="39">
        <v>5600</v>
      </c>
      <c r="I18" s="39">
        <v>540</v>
      </c>
      <c r="J18" s="40"/>
      <c r="K18" s="40"/>
    </row>
    <row r="19" spans="1:11">
      <c r="A19" s="38" t="s">
        <v>90</v>
      </c>
      <c r="B19" s="39">
        <v>7481</v>
      </c>
      <c r="C19" s="39">
        <v>465</v>
      </c>
      <c r="D19" s="39">
        <v>0</v>
      </c>
      <c r="E19" s="39">
        <v>0</v>
      </c>
      <c r="F19" s="39">
        <v>356</v>
      </c>
      <c r="G19" s="39">
        <v>374</v>
      </c>
      <c r="H19" s="39">
        <v>7837</v>
      </c>
      <c r="I19" s="39">
        <v>839</v>
      </c>
      <c r="J19" s="40"/>
      <c r="K19" s="40"/>
    </row>
    <row r="20" spans="1:11">
      <c r="A20" s="38" t="s">
        <v>91</v>
      </c>
      <c r="B20" s="39">
        <v>25137</v>
      </c>
      <c r="C20" s="39">
        <v>1373</v>
      </c>
      <c r="D20" s="39">
        <v>1248</v>
      </c>
      <c r="E20" s="39">
        <v>22</v>
      </c>
      <c r="F20" s="39">
        <v>3009</v>
      </c>
      <c r="G20" s="39">
        <v>1733</v>
      </c>
      <c r="H20" s="39">
        <v>29394</v>
      </c>
      <c r="I20" s="39">
        <v>3128</v>
      </c>
      <c r="J20" s="40"/>
      <c r="K20" s="40"/>
    </row>
    <row r="21" spans="1:11">
      <c r="A21" s="38" t="s">
        <v>92</v>
      </c>
      <c r="B21" s="39">
        <v>6874</v>
      </c>
      <c r="C21" s="39">
        <v>1862</v>
      </c>
      <c r="D21" s="39">
        <v>1602</v>
      </c>
      <c r="E21" s="39">
        <v>28</v>
      </c>
      <c r="F21" s="39">
        <v>1166</v>
      </c>
      <c r="G21" s="39">
        <v>2410</v>
      </c>
      <c r="H21" s="39">
        <v>9642</v>
      </c>
      <c r="I21" s="39">
        <v>4300</v>
      </c>
      <c r="J21" s="40"/>
      <c r="K21" s="40"/>
    </row>
    <row r="22" spans="1:11">
      <c r="A22" s="38" t="s">
        <v>142</v>
      </c>
      <c r="B22" s="39">
        <v>5958</v>
      </c>
      <c r="C22" s="39">
        <v>3313</v>
      </c>
      <c r="D22" s="39">
        <v>168</v>
      </c>
      <c r="E22" s="39">
        <v>0</v>
      </c>
      <c r="F22" s="39">
        <v>702</v>
      </c>
      <c r="G22" s="39">
        <v>2045</v>
      </c>
      <c r="H22" s="39">
        <v>6828</v>
      </c>
      <c r="I22" s="39">
        <v>5358</v>
      </c>
      <c r="J22" s="40"/>
      <c r="K22" s="40"/>
    </row>
    <row r="23" spans="1:11">
      <c r="A23" s="3" t="s">
        <v>19</v>
      </c>
      <c r="B23" s="28">
        <f>SUM(B10:B22)</f>
        <v>91946</v>
      </c>
      <c r="C23" s="28">
        <f t="shared" ref="C23:I23" si="0">SUM(C10:C22)</f>
        <v>13406</v>
      </c>
      <c r="D23" s="28">
        <f t="shared" si="0"/>
        <v>3018</v>
      </c>
      <c r="E23" s="28">
        <f t="shared" si="0"/>
        <v>50</v>
      </c>
      <c r="F23" s="28">
        <f t="shared" si="0"/>
        <v>8409</v>
      </c>
      <c r="G23" s="28">
        <f t="shared" si="0"/>
        <v>8768</v>
      </c>
      <c r="H23" s="28">
        <f t="shared" si="0"/>
        <v>103373</v>
      </c>
      <c r="I23" s="28">
        <f t="shared" si="0"/>
        <v>22224</v>
      </c>
      <c r="J23" s="40"/>
      <c r="K23" s="40"/>
    </row>
    <row r="24" spans="1:11">
      <c r="A24" s="3"/>
      <c r="B24" s="28"/>
      <c r="C24" s="28"/>
      <c r="D24" s="28"/>
      <c r="E24" s="28"/>
      <c r="F24" s="28"/>
      <c r="G24" s="28"/>
      <c r="H24" s="28"/>
      <c r="I24" s="28"/>
    </row>
    <row r="25" spans="1:11" ht="22.5">
      <c r="A25" s="27" t="s">
        <v>20</v>
      </c>
      <c r="B25" s="28"/>
      <c r="C25" s="28"/>
      <c r="D25" s="28"/>
      <c r="E25" s="28"/>
      <c r="F25" s="28"/>
      <c r="G25" s="28"/>
      <c r="H25" s="28"/>
      <c r="I25" s="28"/>
    </row>
    <row r="26" spans="1:11">
      <c r="A26" s="3" t="s">
        <v>93</v>
      </c>
      <c r="B26" s="28">
        <v>1487</v>
      </c>
      <c r="C26" s="28">
        <v>1056</v>
      </c>
      <c r="D26" s="28">
        <v>0</v>
      </c>
      <c r="E26" s="28">
        <v>0</v>
      </c>
      <c r="F26" s="28">
        <v>0</v>
      </c>
      <c r="G26" s="28">
        <v>0</v>
      </c>
      <c r="H26" s="28">
        <v>1487</v>
      </c>
      <c r="I26" s="28">
        <v>1056</v>
      </c>
      <c r="J26" s="40"/>
      <c r="K26" s="40"/>
    </row>
    <row r="27" spans="1:11">
      <c r="A27" s="3" t="s">
        <v>94</v>
      </c>
      <c r="B27" s="28">
        <v>1833</v>
      </c>
      <c r="C27" s="28">
        <v>1993</v>
      </c>
      <c r="D27" s="28">
        <v>0</v>
      </c>
      <c r="E27" s="28">
        <v>0</v>
      </c>
      <c r="F27" s="28">
        <v>0</v>
      </c>
      <c r="G27" s="28">
        <v>0</v>
      </c>
      <c r="H27" s="28">
        <v>1833</v>
      </c>
      <c r="I27" s="28">
        <v>1993</v>
      </c>
      <c r="J27" s="40"/>
      <c r="K27" s="40"/>
    </row>
    <row r="28" spans="1:11">
      <c r="A28" s="3" t="s">
        <v>95</v>
      </c>
      <c r="B28" s="28">
        <v>2944</v>
      </c>
      <c r="C28" s="28">
        <v>2550</v>
      </c>
      <c r="D28" s="28">
        <v>0</v>
      </c>
      <c r="E28" s="28">
        <v>0</v>
      </c>
      <c r="F28" s="28">
        <v>0</v>
      </c>
      <c r="G28" s="28">
        <v>0</v>
      </c>
      <c r="H28" s="28">
        <v>2944</v>
      </c>
      <c r="I28" s="28">
        <v>2550</v>
      </c>
      <c r="J28" s="40"/>
      <c r="K28" s="40"/>
    </row>
    <row r="29" spans="1:11">
      <c r="A29" s="3" t="s">
        <v>96</v>
      </c>
      <c r="B29" s="28">
        <v>1052</v>
      </c>
      <c r="C29" s="28">
        <v>160</v>
      </c>
      <c r="D29" s="28">
        <v>0</v>
      </c>
      <c r="E29" s="28">
        <v>0</v>
      </c>
      <c r="F29" s="28">
        <v>0</v>
      </c>
      <c r="G29" s="28">
        <v>0</v>
      </c>
      <c r="H29" s="28">
        <v>1052</v>
      </c>
      <c r="I29" s="28">
        <v>160</v>
      </c>
      <c r="J29" s="40"/>
      <c r="K29" s="40"/>
    </row>
    <row r="30" spans="1:11">
      <c r="A30" s="3" t="s">
        <v>143</v>
      </c>
      <c r="B30" s="28">
        <v>7731</v>
      </c>
      <c r="C30" s="28">
        <v>12201</v>
      </c>
      <c r="D30" s="28">
        <v>0</v>
      </c>
      <c r="E30" s="28">
        <v>0</v>
      </c>
      <c r="F30" s="28">
        <v>0</v>
      </c>
      <c r="G30" s="28">
        <v>0</v>
      </c>
      <c r="H30" s="28">
        <v>7731</v>
      </c>
      <c r="I30" s="28">
        <v>12201</v>
      </c>
      <c r="J30" s="40"/>
      <c r="K30" s="40"/>
    </row>
    <row r="31" spans="1:11">
      <c r="A31" s="3" t="s">
        <v>97</v>
      </c>
      <c r="B31" s="28">
        <v>1971</v>
      </c>
      <c r="C31" s="28">
        <v>969</v>
      </c>
      <c r="D31" s="28">
        <v>0</v>
      </c>
      <c r="E31" s="28">
        <v>0</v>
      </c>
      <c r="F31" s="28">
        <v>0</v>
      </c>
      <c r="G31" s="28">
        <v>0</v>
      </c>
      <c r="H31" s="28">
        <v>1971</v>
      </c>
      <c r="I31" s="28">
        <v>969</v>
      </c>
      <c r="J31" s="40"/>
      <c r="K31" s="40"/>
    </row>
    <row r="32" spans="1:11">
      <c r="A32" s="3" t="s">
        <v>144</v>
      </c>
      <c r="B32" s="28">
        <v>1138</v>
      </c>
      <c r="C32" s="28">
        <v>829</v>
      </c>
      <c r="D32" s="28">
        <v>0</v>
      </c>
      <c r="E32" s="28">
        <v>0</v>
      </c>
      <c r="F32" s="28">
        <v>0</v>
      </c>
      <c r="G32" s="28">
        <v>0</v>
      </c>
      <c r="H32" s="28">
        <v>1138</v>
      </c>
      <c r="I32" s="28">
        <v>829</v>
      </c>
      <c r="J32" s="40"/>
      <c r="K32" s="40"/>
    </row>
    <row r="33" spans="1:11">
      <c r="A33" s="3" t="s">
        <v>98</v>
      </c>
      <c r="B33" s="28">
        <v>1013</v>
      </c>
      <c r="C33" s="28">
        <v>717</v>
      </c>
      <c r="D33" s="28">
        <v>0</v>
      </c>
      <c r="E33" s="28">
        <v>0</v>
      </c>
      <c r="F33" s="28">
        <v>0</v>
      </c>
      <c r="G33" s="28">
        <v>0</v>
      </c>
      <c r="H33" s="28">
        <v>1013</v>
      </c>
      <c r="I33" s="28">
        <v>717</v>
      </c>
      <c r="J33" s="40"/>
      <c r="K33" s="40"/>
    </row>
    <row r="34" spans="1:11">
      <c r="A34" s="3" t="s">
        <v>99</v>
      </c>
      <c r="B34" s="28">
        <v>906</v>
      </c>
      <c r="C34" s="28">
        <v>863</v>
      </c>
      <c r="D34" s="28">
        <v>0</v>
      </c>
      <c r="E34" s="28">
        <v>0</v>
      </c>
      <c r="F34" s="28">
        <v>0</v>
      </c>
      <c r="G34" s="28">
        <v>0</v>
      </c>
      <c r="H34" s="28">
        <v>906</v>
      </c>
      <c r="I34" s="28">
        <v>863</v>
      </c>
      <c r="J34" s="40"/>
      <c r="K34" s="40"/>
    </row>
    <row r="35" spans="1:11">
      <c r="A35" s="3" t="s">
        <v>100</v>
      </c>
      <c r="B35" s="28">
        <v>5528</v>
      </c>
      <c r="C35" s="28">
        <v>5194</v>
      </c>
      <c r="D35" s="28">
        <v>0</v>
      </c>
      <c r="E35" s="28">
        <v>0</v>
      </c>
      <c r="F35" s="28">
        <v>0</v>
      </c>
      <c r="G35" s="28">
        <v>0</v>
      </c>
      <c r="H35" s="28">
        <v>5528</v>
      </c>
      <c r="I35" s="28">
        <v>5194</v>
      </c>
      <c r="J35" s="40"/>
      <c r="K35" s="40"/>
    </row>
    <row r="36" spans="1:11">
      <c r="A36" s="3" t="s">
        <v>101</v>
      </c>
      <c r="B36" s="28">
        <v>3109</v>
      </c>
      <c r="C36" s="28">
        <v>3122</v>
      </c>
      <c r="D36" s="28">
        <v>0</v>
      </c>
      <c r="E36" s="28">
        <v>0</v>
      </c>
      <c r="F36" s="28">
        <v>0</v>
      </c>
      <c r="G36" s="28">
        <v>0</v>
      </c>
      <c r="H36" s="28">
        <v>3109</v>
      </c>
      <c r="I36" s="28">
        <v>3122</v>
      </c>
      <c r="J36" s="40"/>
      <c r="K36" s="40"/>
    </row>
    <row r="37" spans="1:11">
      <c r="A37" s="3" t="s">
        <v>145</v>
      </c>
      <c r="B37" s="28">
        <v>10803</v>
      </c>
      <c r="C37" s="28">
        <v>15810</v>
      </c>
      <c r="D37" s="28">
        <v>0</v>
      </c>
      <c r="E37" s="28">
        <v>0</v>
      </c>
      <c r="F37" s="28">
        <v>0</v>
      </c>
      <c r="G37" s="28">
        <v>0</v>
      </c>
      <c r="H37" s="28">
        <v>10803</v>
      </c>
      <c r="I37" s="28">
        <v>15810</v>
      </c>
      <c r="J37" s="40"/>
      <c r="K37" s="40"/>
    </row>
    <row r="38" spans="1:11">
      <c r="A38" s="3" t="s">
        <v>102</v>
      </c>
      <c r="B38" s="28">
        <v>1656</v>
      </c>
      <c r="C38" s="28">
        <v>674</v>
      </c>
      <c r="D38" s="28">
        <v>0</v>
      </c>
      <c r="E38" s="28">
        <v>0</v>
      </c>
      <c r="F38" s="28">
        <v>0</v>
      </c>
      <c r="G38" s="28">
        <v>0</v>
      </c>
      <c r="H38" s="28">
        <v>1656</v>
      </c>
      <c r="I38" s="28">
        <v>674</v>
      </c>
      <c r="J38" s="40"/>
      <c r="K38" s="40"/>
    </row>
    <row r="39" spans="1:11">
      <c r="A39" s="3" t="s">
        <v>103</v>
      </c>
      <c r="B39" s="28">
        <v>1432</v>
      </c>
      <c r="C39" s="28">
        <v>698</v>
      </c>
      <c r="D39" s="28">
        <v>0</v>
      </c>
      <c r="E39" s="28">
        <v>0</v>
      </c>
      <c r="F39" s="28">
        <v>0</v>
      </c>
      <c r="G39" s="28">
        <v>0</v>
      </c>
      <c r="H39" s="28">
        <v>1432</v>
      </c>
      <c r="I39" s="28">
        <v>698</v>
      </c>
      <c r="J39" s="40"/>
      <c r="K39" s="40"/>
    </row>
    <row r="40" spans="1:11">
      <c r="A40" s="3" t="s">
        <v>19</v>
      </c>
      <c r="B40" s="28">
        <v>42603</v>
      </c>
      <c r="C40" s="28">
        <v>46836</v>
      </c>
      <c r="D40" s="28">
        <v>0</v>
      </c>
      <c r="E40" s="28">
        <v>0</v>
      </c>
      <c r="F40" s="28">
        <v>0</v>
      </c>
      <c r="G40" s="28">
        <v>0</v>
      </c>
      <c r="H40" s="28">
        <v>42603</v>
      </c>
      <c r="I40" s="28">
        <v>46836</v>
      </c>
      <c r="J40" s="40"/>
      <c r="K40" s="40"/>
    </row>
    <row r="41" spans="1:11">
      <c r="A41" s="3"/>
      <c r="B41" s="28"/>
      <c r="C41" s="28"/>
      <c r="D41" s="28"/>
      <c r="E41" s="28"/>
      <c r="F41" s="28"/>
      <c r="G41" s="28"/>
      <c r="H41" s="28"/>
      <c r="I41" s="28"/>
    </row>
    <row r="42" spans="1:11" ht="12" thickBot="1">
      <c r="A42" s="18" t="s">
        <v>33</v>
      </c>
      <c r="B42" s="31">
        <f>B40+B23</f>
        <v>134549</v>
      </c>
      <c r="C42" s="31">
        <f t="shared" ref="C42:I42" si="1">C40+C23</f>
        <v>60242</v>
      </c>
      <c r="D42" s="31">
        <f t="shared" si="1"/>
        <v>3018</v>
      </c>
      <c r="E42" s="31">
        <f t="shared" si="1"/>
        <v>50</v>
      </c>
      <c r="F42" s="31">
        <f t="shared" si="1"/>
        <v>8409</v>
      </c>
      <c r="G42" s="31">
        <f t="shared" si="1"/>
        <v>8768</v>
      </c>
      <c r="H42" s="31">
        <f t="shared" si="1"/>
        <v>145976</v>
      </c>
      <c r="I42" s="31">
        <f t="shared" si="1"/>
        <v>69060</v>
      </c>
    </row>
    <row r="43" spans="1:11" ht="12" thickTop="1">
      <c r="A43" s="32"/>
      <c r="B43" s="33"/>
      <c r="C43" s="33"/>
      <c r="D43" s="33"/>
      <c r="E43" s="33"/>
      <c r="F43" s="33"/>
      <c r="G43" s="33"/>
      <c r="H43" s="33"/>
      <c r="I43" s="33"/>
    </row>
    <row r="44" spans="1:11">
      <c r="A44" s="3" t="s">
        <v>67</v>
      </c>
      <c r="B44" s="11"/>
      <c r="C44" s="11"/>
      <c r="D44" s="11"/>
      <c r="E44" s="11"/>
      <c r="F44" s="11"/>
      <c r="G44" s="11"/>
      <c r="H44" s="11"/>
      <c r="I44" s="11"/>
    </row>
    <row r="45" spans="1:11">
      <c r="A45" s="3" t="s">
        <v>65</v>
      </c>
      <c r="B45" s="3"/>
      <c r="C45" s="3"/>
      <c r="D45" s="3"/>
      <c r="E45" s="3"/>
      <c r="F45" s="3"/>
      <c r="G45" s="3"/>
      <c r="H45" s="3"/>
      <c r="I45" s="11"/>
    </row>
    <row r="46" spans="1:11">
      <c r="A46" s="3" t="s">
        <v>146</v>
      </c>
      <c r="B46" s="3"/>
      <c r="C46" s="3"/>
      <c r="D46" s="3"/>
      <c r="E46" s="3"/>
      <c r="F46" s="3"/>
      <c r="G46" s="3"/>
      <c r="H46" s="3"/>
      <c r="I46" s="3"/>
    </row>
    <row r="47" spans="1:11">
      <c r="A47" s="3" t="s">
        <v>147</v>
      </c>
      <c r="B47" s="3"/>
      <c r="C47" s="3"/>
      <c r="D47" s="3"/>
      <c r="E47" s="3"/>
      <c r="F47" s="3"/>
      <c r="G47" s="3"/>
      <c r="H47" s="3"/>
      <c r="I47" s="11"/>
    </row>
    <row r="48" spans="1:11" ht="12" thickBot="1">
      <c r="A48" s="18"/>
      <c r="B48" s="18"/>
      <c r="C48" s="18"/>
      <c r="D48" s="18"/>
      <c r="E48" s="18"/>
      <c r="F48" s="18"/>
      <c r="G48" s="18"/>
      <c r="H48" s="18"/>
      <c r="I48" s="19"/>
    </row>
    <row r="49" spans="1:11" ht="12" thickTop="1">
      <c r="A49" s="3"/>
      <c r="B49" s="35" t="s">
        <v>0</v>
      </c>
      <c r="C49" s="35"/>
      <c r="D49" s="35" t="s">
        <v>1</v>
      </c>
      <c r="E49" s="35"/>
      <c r="F49" s="35" t="s">
        <v>2</v>
      </c>
      <c r="G49" s="35"/>
      <c r="H49" s="35" t="s">
        <v>3</v>
      </c>
      <c r="I49" s="35"/>
    </row>
    <row r="50" spans="1:11">
      <c r="A50" s="3"/>
      <c r="B50" s="8" t="s">
        <v>4</v>
      </c>
      <c r="C50" s="8" t="s">
        <v>5</v>
      </c>
      <c r="D50" s="8" t="s">
        <v>4</v>
      </c>
      <c r="E50" s="8" t="s">
        <v>5</v>
      </c>
      <c r="F50" s="8" t="s">
        <v>4</v>
      </c>
      <c r="G50" s="8" t="s">
        <v>5</v>
      </c>
      <c r="H50" s="8" t="s">
        <v>4</v>
      </c>
      <c r="I50" s="2" t="s">
        <v>5</v>
      </c>
    </row>
    <row r="51" spans="1:11">
      <c r="A51" s="24" t="s">
        <v>6</v>
      </c>
      <c r="B51" s="25" t="s">
        <v>7</v>
      </c>
      <c r="C51" s="25" t="s">
        <v>7</v>
      </c>
      <c r="D51" s="25" t="s">
        <v>7</v>
      </c>
      <c r="E51" s="25" t="s">
        <v>7</v>
      </c>
      <c r="F51" s="25" t="s">
        <v>7</v>
      </c>
      <c r="G51" s="25" t="s">
        <v>7</v>
      </c>
      <c r="H51" s="25" t="s">
        <v>7</v>
      </c>
      <c r="I51" s="29" t="s">
        <v>7</v>
      </c>
    </row>
    <row r="52" spans="1:11">
      <c r="A52" s="3"/>
      <c r="B52" s="3"/>
      <c r="C52" s="3"/>
      <c r="D52" s="3"/>
      <c r="E52" s="3"/>
      <c r="F52" s="3"/>
      <c r="G52" s="3"/>
      <c r="H52" s="3"/>
      <c r="I52" s="11"/>
    </row>
    <row r="53" spans="1:11" ht="36" customHeight="1">
      <c r="A53" s="27" t="s">
        <v>34</v>
      </c>
      <c r="B53" s="3"/>
      <c r="C53" s="3"/>
      <c r="D53" s="3"/>
      <c r="E53" s="3"/>
      <c r="F53" s="3"/>
      <c r="G53" s="3"/>
      <c r="H53" s="3"/>
      <c r="I53" s="11"/>
    </row>
    <row r="54" spans="1:11">
      <c r="A54" s="3" t="s">
        <v>131</v>
      </c>
      <c r="B54" s="28">
        <v>1093</v>
      </c>
      <c r="C54" s="28">
        <v>232</v>
      </c>
      <c r="D54" s="28">
        <v>0</v>
      </c>
      <c r="E54" s="28">
        <v>0</v>
      </c>
      <c r="F54" s="28">
        <v>425</v>
      </c>
      <c r="G54" s="28">
        <v>158</v>
      </c>
      <c r="H54" s="28">
        <v>1518</v>
      </c>
      <c r="I54" s="28">
        <v>390</v>
      </c>
      <c r="J54" s="40"/>
      <c r="K54" s="40"/>
    </row>
    <row r="55" spans="1:11">
      <c r="A55" s="3" t="s">
        <v>133</v>
      </c>
      <c r="B55" s="28">
        <v>1125</v>
      </c>
      <c r="C55" s="28">
        <v>48</v>
      </c>
      <c r="D55" s="28">
        <v>0</v>
      </c>
      <c r="E55" s="28">
        <v>0</v>
      </c>
      <c r="F55" s="28">
        <v>0</v>
      </c>
      <c r="G55" s="28">
        <v>0</v>
      </c>
      <c r="H55" s="28">
        <v>1125</v>
      </c>
      <c r="I55" s="28">
        <v>48</v>
      </c>
      <c r="J55" s="40"/>
      <c r="K55" s="40"/>
    </row>
    <row r="56" spans="1:11">
      <c r="A56" s="3" t="s">
        <v>134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40"/>
      <c r="K56" s="40"/>
    </row>
    <row r="57" spans="1:11">
      <c r="A57" s="3" t="s">
        <v>109</v>
      </c>
      <c r="B57" s="28">
        <v>1057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1057</v>
      </c>
      <c r="I57" s="28">
        <v>0</v>
      </c>
      <c r="J57" s="40"/>
      <c r="K57" s="40"/>
    </row>
    <row r="58" spans="1:11">
      <c r="A58" s="3" t="s">
        <v>110</v>
      </c>
      <c r="B58" s="28">
        <v>1585</v>
      </c>
      <c r="C58" s="28">
        <v>773</v>
      </c>
      <c r="D58" s="28">
        <v>0</v>
      </c>
      <c r="E58" s="28">
        <v>0</v>
      </c>
      <c r="F58" s="28">
        <v>69</v>
      </c>
      <c r="G58" s="28">
        <v>187</v>
      </c>
      <c r="H58" s="28">
        <v>1654</v>
      </c>
      <c r="I58" s="28">
        <v>960</v>
      </c>
      <c r="J58" s="40"/>
      <c r="K58" s="40"/>
    </row>
    <row r="59" spans="1:11">
      <c r="A59" s="3" t="s">
        <v>104</v>
      </c>
      <c r="B59" s="28">
        <v>288</v>
      </c>
      <c r="C59" s="28">
        <v>4</v>
      </c>
      <c r="D59" s="28">
        <v>0</v>
      </c>
      <c r="E59" s="28">
        <v>0</v>
      </c>
      <c r="F59" s="28">
        <v>0</v>
      </c>
      <c r="G59" s="28">
        <v>0</v>
      </c>
      <c r="H59" s="28">
        <v>288</v>
      </c>
      <c r="I59" s="28">
        <v>4</v>
      </c>
      <c r="J59" s="40"/>
      <c r="K59" s="40"/>
    </row>
    <row r="60" spans="1:11">
      <c r="A60" s="3" t="s">
        <v>111</v>
      </c>
      <c r="B60" s="28">
        <v>587</v>
      </c>
      <c r="C60" s="28">
        <v>2</v>
      </c>
      <c r="D60" s="28">
        <v>0</v>
      </c>
      <c r="E60" s="28">
        <v>0</v>
      </c>
      <c r="F60" s="28">
        <v>0</v>
      </c>
      <c r="G60" s="28">
        <v>0</v>
      </c>
      <c r="H60" s="28">
        <v>587</v>
      </c>
      <c r="I60" s="28">
        <v>2</v>
      </c>
      <c r="J60" s="40"/>
      <c r="K60" s="40"/>
    </row>
    <row r="61" spans="1:11">
      <c r="A61" s="3" t="s">
        <v>112</v>
      </c>
      <c r="B61" s="28">
        <v>2841</v>
      </c>
      <c r="C61" s="28">
        <v>967</v>
      </c>
      <c r="D61" s="28">
        <v>0</v>
      </c>
      <c r="E61" s="28">
        <v>0</v>
      </c>
      <c r="F61" s="28">
        <v>284</v>
      </c>
      <c r="G61" s="28">
        <v>103</v>
      </c>
      <c r="H61" s="28">
        <v>3125</v>
      </c>
      <c r="I61" s="28">
        <v>1070</v>
      </c>
      <c r="J61" s="40"/>
      <c r="K61" s="40"/>
    </row>
    <row r="62" spans="1:11">
      <c r="A62" s="3" t="s">
        <v>135</v>
      </c>
      <c r="B62" s="28">
        <v>1695</v>
      </c>
      <c r="C62" s="28">
        <v>170</v>
      </c>
      <c r="D62" s="28">
        <v>0</v>
      </c>
      <c r="E62" s="28">
        <v>0</v>
      </c>
      <c r="F62" s="28">
        <v>61</v>
      </c>
      <c r="G62" s="28">
        <v>105</v>
      </c>
      <c r="H62" s="28">
        <v>1756</v>
      </c>
      <c r="I62" s="28">
        <v>275</v>
      </c>
      <c r="J62" s="40"/>
      <c r="K62" s="40"/>
    </row>
    <row r="63" spans="1:11">
      <c r="A63" s="3" t="s">
        <v>136</v>
      </c>
      <c r="B63" s="28">
        <v>987</v>
      </c>
      <c r="C63" s="28">
        <v>355</v>
      </c>
      <c r="D63" s="28">
        <v>0</v>
      </c>
      <c r="E63" s="28">
        <v>0</v>
      </c>
      <c r="F63" s="28">
        <v>243</v>
      </c>
      <c r="G63" s="28">
        <v>490</v>
      </c>
      <c r="H63" s="28">
        <v>1230</v>
      </c>
      <c r="I63" s="28">
        <v>845</v>
      </c>
      <c r="J63" s="40"/>
      <c r="K63" s="40"/>
    </row>
    <row r="64" spans="1:11">
      <c r="A64" s="3" t="s">
        <v>137</v>
      </c>
      <c r="B64" s="28">
        <v>773</v>
      </c>
      <c r="C64" s="28">
        <v>117</v>
      </c>
      <c r="D64" s="28">
        <v>0</v>
      </c>
      <c r="E64" s="28">
        <v>0</v>
      </c>
      <c r="F64" s="28">
        <v>3</v>
      </c>
      <c r="G64" s="28">
        <v>10</v>
      </c>
      <c r="H64" s="28">
        <v>776</v>
      </c>
      <c r="I64" s="28">
        <v>127</v>
      </c>
      <c r="J64" s="40"/>
      <c r="K64" s="40"/>
    </row>
    <row r="65" spans="1:11">
      <c r="A65" s="3" t="s">
        <v>116</v>
      </c>
      <c r="B65" s="28">
        <v>7399</v>
      </c>
      <c r="C65" s="28">
        <v>434</v>
      </c>
      <c r="D65" s="28">
        <v>0</v>
      </c>
      <c r="E65" s="28">
        <v>0</v>
      </c>
      <c r="F65" s="28">
        <v>1601</v>
      </c>
      <c r="G65" s="28">
        <v>2006</v>
      </c>
      <c r="H65" s="28">
        <v>9000</v>
      </c>
      <c r="I65" s="28">
        <v>2440</v>
      </c>
      <c r="J65" s="40"/>
      <c r="K65" s="40"/>
    </row>
    <row r="66" spans="1:11">
      <c r="A66" s="3" t="s">
        <v>117</v>
      </c>
      <c r="B66" s="28">
        <v>1712</v>
      </c>
      <c r="C66" s="28">
        <v>643</v>
      </c>
      <c r="D66" s="28">
        <v>0</v>
      </c>
      <c r="E66" s="28">
        <v>0</v>
      </c>
      <c r="F66" s="28">
        <v>180</v>
      </c>
      <c r="G66" s="28">
        <v>567</v>
      </c>
      <c r="H66" s="28">
        <v>1892</v>
      </c>
      <c r="I66" s="28">
        <v>1210</v>
      </c>
      <c r="J66" s="40"/>
      <c r="K66" s="40"/>
    </row>
    <row r="67" spans="1:11">
      <c r="A67" s="3" t="s">
        <v>138</v>
      </c>
      <c r="B67" s="28">
        <v>1049</v>
      </c>
      <c r="C67" s="28">
        <v>120</v>
      </c>
      <c r="D67" s="28">
        <v>0</v>
      </c>
      <c r="E67" s="28">
        <v>0</v>
      </c>
      <c r="F67" s="28">
        <v>118</v>
      </c>
      <c r="G67" s="28">
        <v>153</v>
      </c>
      <c r="H67" s="28">
        <v>1167</v>
      </c>
      <c r="I67" s="28">
        <v>273</v>
      </c>
      <c r="J67" s="40"/>
      <c r="K67" s="40"/>
    </row>
    <row r="68" spans="1:11">
      <c r="A68" s="3" t="s">
        <v>119</v>
      </c>
      <c r="B68" s="28">
        <v>1373</v>
      </c>
      <c r="C68" s="28">
        <v>118</v>
      </c>
      <c r="D68" s="28">
        <v>0</v>
      </c>
      <c r="E68" s="28">
        <v>0</v>
      </c>
      <c r="F68" s="28">
        <v>6</v>
      </c>
      <c r="G68" s="28">
        <v>2</v>
      </c>
      <c r="H68" s="28">
        <v>1379</v>
      </c>
      <c r="I68" s="28">
        <v>120</v>
      </c>
      <c r="J68" s="40"/>
      <c r="K68" s="40"/>
    </row>
    <row r="69" spans="1:11">
      <c r="A69" s="3" t="s">
        <v>120</v>
      </c>
      <c r="B69" s="28">
        <v>1204</v>
      </c>
      <c r="C69" s="28">
        <v>470</v>
      </c>
      <c r="D69" s="28">
        <v>0</v>
      </c>
      <c r="E69" s="28">
        <v>0</v>
      </c>
      <c r="F69" s="28">
        <v>0</v>
      </c>
      <c r="G69" s="28">
        <v>0</v>
      </c>
      <c r="H69" s="28">
        <v>1204</v>
      </c>
      <c r="I69" s="28">
        <v>470</v>
      </c>
      <c r="J69" s="40"/>
      <c r="K69" s="40"/>
    </row>
    <row r="70" spans="1:11">
      <c r="A70" s="3" t="s">
        <v>121</v>
      </c>
      <c r="B70" s="28">
        <v>1484</v>
      </c>
      <c r="C70" s="28">
        <v>160</v>
      </c>
      <c r="D70" s="28">
        <v>0</v>
      </c>
      <c r="E70" s="28">
        <v>0</v>
      </c>
      <c r="F70" s="28">
        <v>414</v>
      </c>
      <c r="G70" s="28">
        <v>243</v>
      </c>
      <c r="H70" s="28">
        <v>1898</v>
      </c>
      <c r="I70" s="28">
        <v>403</v>
      </c>
      <c r="J70" s="40"/>
      <c r="K70" s="40"/>
    </row>
    <row r="71" spans="1:11">
      <c r="A71" s="3" t="s">
        <v>122</v>
      </c>
      <c r="B71" s="28">
        <v>7171</v>
      </c>
      <c r="C71" s="28">
        <v>365</v>
      </c>
      <c r="D71" s="28">
        <v>1520</v>
      </c>
      <c r="E71" s="28">
        <v>109</v>
      </c>
      <c r="F71" s="28">
        <v>1853</v>
      </c>
      <c r="G71" s="28">
        <v>1097</v>
      </c>
      <c r="H71" s="28">
        <v>10544</v>
      </c>
      <c r="I71" s="28">
        <v>1571</v>
      </c>
      <c r="J71" s="40"/>
      <c r="K71" s="40"/>
    </row>
    <row r="72" spans="1:11">
      <c r="A72" s="3" t="s">
        <v>123</v>
      </c>
      <c r="B72" s="28">
        <v>1246</v>
      </c>
      <c r="C72" s="28">
        <v>362</v>
      </c>
      <c r="D72" s="28">
        <v>0</v>
      </c>
      <c r="E72" s="28">
        <v>0</v>
      </c>
      <c r="F72" s="28">
        <v>229</v>
      </c>
      <c r="G72" s="28">
        <v>371</v>
      </c>
      <c r="H72" s="28">
        <v>1475</v>
      </c>
      <c r="I72" s="28">
        <v>733</v>
      </c>
      <c r="J72" s="40"/>
      <c r="K72" s="40"/>
    </row>
    <row r="73" spans="1:11">
      <c r="A73" s="3" t="s">
        <v>124</v>
      </c>
      <c r="B73" s="28">
        <v>534</v>
      </c>
      <c r="C73" s="28">
        <v>18</v>
      </c>
      <c r="D73" s="28">
        <v>0</v>
      </c>
      <c r="E73" s="28">
        <v>0</v>
      </c>
      <c r="F73" s="28">
        <v>100</v>
      </c>
      <c r="G73" s="28">
        <v>34</v>
      </c>
      <c r="H73" s="28">
        <v>634</v>
      </c>
      <c r="I73" s="28">
        <v>52</v>
      </c>
      <c r="J73" s="40"/>
      <c r="K73" s="40"/>
    </row>
    <row r="74" spans="1:11">
      <c r="A74" s="3" t="s">
        <v>125</v>
      </c>
      <c r="B74" s="28">
        <v>6455</v>
      </c>
      <c r="C74" s="28">
        <v>804</v>
      </c>
      <c r="D74" s="28">
        <v>1514</v>
      </c>
      <c r="E74" s="28">
        <v>132</v>
      </c>
      <c r="F74" s="28">
        <v>3996</v>
      </c>
      <c r="G74" s="28">
        <v>1051</v>
      </c>
      <c r="H74" s="28">
        <v>11965</v>
      </c>
      <c r="I74" s="28">
        <v>1987</v>
      </c>
      <c r="J74" s="40"/>
      <c r="K74" s="40"/>
    </row>
    <row r="75" spans="1:11">
      <c r="A75" s="3" t="s">
        <v>126</v>
      </c>
      <c r="B75" s="28">
        <v>2449</v>
      </c>
      <c r="C75" s="28">
        <v>547</v>
      </c>
      <c r="D75" s="28">
        <v>0</v>
      </c>
      <c r="E75" s="28">
        <v>0</v>
      </c>
      <c r="F75" s="28">
        <v>545</v>
      </c>
      <c r="G75" s="28">
        <v>1579</v>
      </c>
      <c r="H75" s="28">
        <v>2994</v>
      </c>
      <c r="I75" s="28">
        <v>2126</v>
      </c>
      <c r="J75" s="40"/>
      <c r="K75" s="40"/>
    </row>
    <row r="76" spans="1:11">
      <c r="A76" s="3" t="s">
        <v>139</v>
      </c>
      <c r="B76" s="28">
        <v>1074</v>
      </c>
      <c r="C76" s="28">
        <v>10</v>
      </c>
      <c r="D76" s="28">
        <v>0</v>
      </c>
      <c r="E76" s="28">
        <v>0</v>
      </c>
      <c r="F76" s="28">
        <v>0</v>
      </c>
      <c r="G76" s="28">
        <v>0</v>
      </c>
      <c r="H76" s="28">
        <v>1074</v>
      </c>
      <c r="I76" s="28">
        <v>10</v>
      </c>
      <c r="J76" s="40"/>
      <c r="K76" s="40"/>
    </row>
    <row r="77" spans="1:11">
      <c r="A77" s="3" t="s">
        <v>128</v>
      </c>
      <c r="B77" s="28">
        <v>1011</v>
      </c>
      <c r="C77" s="28">
        <v>41</v>
      </c>
      <c r="D77" s="28">
        <v>0</v>
      </c>
      <c r="E77" s="28">
        <v>0</v>
      </c>
      <c r="F77" s="28">
        <v>0</v>
      </c>
      <c r="G77" s="28">
        <v>0</v>
      </c>
      <c r="H77" s="28">
        <v>1011</v>
      </c>
      <c r="I77" s="28">
        <v>41</v>
      </c>
      <c r="J77" s="40"/>
      <c r="K77" s="40"/>
    </row>
    <row r="78" spans="1:11">
      <c r="A78" s="3" t="s">
        <v>129</v>
      </c>
      <c r="B78" s="28">
        <v>763</v>
      </c>
      <c r="C78" s="28">
        <v>51</v>
      </c>
      <c r="D78" s="28">
        <v>0</v>
      </c>
      <c r="E78" s="28">
        <v>0</v>
      </c>
      <c r="F78" s="28">
        <v>17</v>
      </c>
      <c r="G78" s="28">
        <v>42</v>
      </c>
      <c r="H78" s="28">
        <v>780</v>
      </c>
      <c r="I78" s="28">
        <v>93</v>
      </c>
      <c r="J78" s="40"/>
      <c r="K78" s="40"/>
    </row>
    <row r="79" spans="1:11">
      <c r="A79" s="3" t="s">
        <v>19</v>
      </c>
      <c r="B79" s="28">
        <f>SUM(B54:B78)</f>
        <v>46955</v>
      </c>
      <c r="C79" s="28">
        <f t="shared" ref="C79:I79" si="2">SUM(C54:C78)</f>
        <v>6811</v>
      </c>
      <c r="D79" s="28">
        <f t="shared" si="2"/>
        <v>3034</v>
      </c>
      <c r="E79" s="28">
        <f t="shared" si="2"/>
        <v>241</v>
      </c>
      <c r="F79" s="28">
        <f t="shared" si="2"/>
        <v>10144</v>
      </c>
      <c r="G79" s="28">
        <f t="shared" si="2"/>
        <v>8198</v>
      </c>
      <c r="H79" s="28">
        <f t="shared" si="2"/>
        <v>60133</v>
      </c>
      <c r="I79" s="28">
        <f t="shared" si="2"/>
        <v>15250</v>
      </c>
      <c r="J79" s="40"/>
      <c r="K79" s="40"/>
    </row>
    <row r="80" spans="1:11">
      <c r="A80" s="3"/>
      <c r="B80" s="28"/>
      <c r="C80" s="28"/>
      <c r="D80" s="28"/>
      <c r="E80" s="28"/>
      <c r="F80" s="28"/>
      <c r="G80" s="28"/>
      <c r="H80" s="28"/>
      <c r="I80" s="28"/>
    </row>
    <row r="81" spans="1:9" ht="36" customHeight="1">
      <c r="A81" s="30" t="s">
        <v>58</v>
      </c>
      <c r="B81" s="28"/>
      <c r="C81" s="28"/>
      <c r="D81" s="28"/>
      <c r="E81" s="28"/>
      <c r="F81" s="28"/>
      <c r="G81" s="28"/>
      <c r="H81" s="28"/>
      <c r="I81" s="28"/>
    </row>
    <row r="82" spans="1:9">
      <c r="A82" s="3" t="s">
        <v>105</v>
      </c>
      <c r="B82" s="28">
        <v>254</v>
      </c>
      <c r="C82" s="28">
        <v>90</v>
      </c>
      <c r="D82" s="28">
        <v>0</v>
      </c>
      <c r="E82" s="28">
        <v>0</v>
      </c>
      <c r="F82" s="28">
        <v>0</v>
      </c>
      <c r="G82" s="28">
        <v>0</v>
      </c>
      <c r="H82" s="28">
        <v>254</v>
      </c>
      <c r="I82" s="28">
        <v>90</v>
      </c>
    </row>
    <row r="83" spans="1:9">
      <c r="A83" s="3" t="s">
        <v>19</v>
      </c>
      <c r="B83" s="28">
        <v>254</v>
      </c>
      <c r="C83" s="28">
        <v>90</v>
      </c>
      <c r="D83" s="28">
        <v>0</v>
      </c>
      <c r="E83" s="28">
        <v>0</v>
      </c>
      <c r="F83" s="28">
        <v>0</v>
      </c>
      <c r="G83" s="28">
        <v>0</v>
      </c>
      <c r="H83" s="28">
        <v>254</v>
      </c>
      <c r="I83" s="28">
        <v>90</v>
      </c>
    </row>
    <row r="84" spans="1:9">
      <c r="A84" s="3"/>
      <c r="B84" s="28"/>
      <c r="C84" s="28"/>
      <c r="D84" s="28"/>
      <c r="E84" s="28"/>
      <c r="F84" s="28"/>
      <c r="G84" s="28"/>
      <c r="H84" s="28"/>
      <c r="I84" s="28"/>
    </row>
    <row r="85" spans="1:9" ht="22.5">
      <c r="A85" s="26" t="s">
        <v>61</v>
      </c>
      <c r="B85" s="28">
        <f>B79+B83</f>
        <v>47209</v>
      </c>
      <c r="C85" s="28">
        <f t="shared" ref="C85:I85" si="3">C79+C83</f>
        <v>6901</v>
      </c>
      <c r="D85" s="28">
        <f t="shared" si="3"/>
        <v>3034</v>
      </c>
      <c r="E85" s="28">
        <f t="shared" si="3"/>
        <v>241</v>
      </c>
      <c r="F85" s="28">
        <f t="shared" si="3"/>
        <v>10144</v>
      </c>
      <c r="G85" s="28">
        <f t="shared" si="3"/>
        <v>8198</v>
      </c>
      <c r="H85" s="28">
        <f t="shared" si="3"/>
        <v>60387</v>
      </c>
      <c r="I85" s="28">
        <f t="shared" si="3"/>
        <v>15340</v>
      </c>
    </row>
    <row r="86" spans="1:9">
      <c r="A86" s="3"/>
      <c r="B86" s="28"/>
      <c r="C86" s="28"/>
      <c r="D86" s="28"/>
      <c r="E86" s="28"/>
      <c r="F86" s="28"/>
      <c r="G86" s="28"/>
      <c r="H86" s="28"/>
      <c r="I86" s="28"/>
    </row>
    <row r="87" spans="1:9" ht="12" thickBot="1">
      <c r="A87" s="18" t="s">
        <v>62</v>
      </c>
      <c r="B87" s="31">
        <f>B42+B85</f>
        <v>181758</v>
      </c>
      <c r="C87" s="31">
        <f t="shared" ref="C87:I87" si="4">C42+C85</f>
        <v>67143</v>
      </c>
      <c r="D87" s="31">
        <f t="shared" si="4"/>
        <v>6052</v>
      </c>
      <c r="E87" s="31">
        <f t="shared" si="4"/>
        <v>291</v>
      </c>
      <c r="F87" s="31">
        <f t="shared" si="4"/>
        <v>18553</v>
      </c>
      <c r="G87" s="31">
        <f t="shared" si="4"/>
        <v>16966</v>
      </c>
      <c r="H87" s="31">
        <f t="shared" si="4"/>
        <v>206363</v>
      </c>
      <c r="I87" s="31">
        <f t="shared" si="4"/>
        <v>84400</v>
      </c>
    </row>
    <row r="88" spans="1:9" ht="12" thickTop="1">
      <c r="A88" s="3"/>
      <c r="B88" s="3"/>
      <c r="C88" s="3"/>
      <c r="D88" s="3"/>
      <c r="E88" s="3"/>
      <c r="F88" s="3"/>
      <c r="G88" s="3"/>
      <c r="H88" s="3"/>
      <c r="I88" s="11"/>
    </row>
    <row r="89" spans="1:9">
      <c r="A89" s="3" t="s">
        <v>64</v>
      </c>
      <c r="B89" s="3"/>
      <c r="C89" s="3"/>
      <c r="D89" s="3"/>
      <c r="E89" s="3"/>
      <c r="F89" s="3"/>
      <c r="G89" s="3"/>
      <c r="H89" s="3"/>
      <c r="I89" s="11"/>
    </row>
  </sheetData>
  <mergeCells count="8">
    <mergeCell ref="B5:C5"/>
    <mergeCell ref="D5:E5"/>
    <mergeCell ref="F5:G5"/>
    <mergeCell ref="H5:I5"/>
    <mergeCell ref="H49:I49"/>
    <mergeCell ref="F49:G49"/>
    <mergeCell ref="D49:E49"/>
    <mergeCell ref="B49:C49"/>
  </mergeCells>
  <phoneticPr fontId="0" type="noConversion"/>
  <pageMargins left="1.1599999999999999" right="0.3" top="1" bottom="1" header="0.5" footer="0.5"/>
  <pageSetup scale="89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98"/>
  <sheetViews>
    <sheetView showOutlineSymbols="0" zoomScaleNormal="87" workbookViewId="0">
      <selection activeCell="B41" sqref="B41"/>
    </sheetView>
  </sheetViews>
  <sheetFormatPr defaultRowHeight="11.25"/>
  <cols>
    <col min="1" max="1" width="47.59765625" style="4" customWidth="1"/>
    <col min="2" max="3" width="10.796875" style="4" customWidth="1"/>
    <col min="4" max="5" width="13" style="4" customWidth="1"/>
    <col min="6" max="9" width="10.796875" style="4" customWidth="1"/>
    <col min="10" max="16384" width="9.59765625" style="4"/>
  </cols>
  <sheetData>
    <row r="1" spans="1:9" ht="12.75" customHeight="1">
      <c r="A1" s="3" t="s">
        <v>66</v>
      </c>
    </row>
    <row r="2" spans="1:9" ht="12.75" customHeight="1">
      <c r="A2" s="4" t="s">
        <v>80</v>
      </c>
    </row>
    <row r="3" spans="1:9" ht="12.75" customHeight="1">
      <c r="A3" s="3" t="s">
        <v>81</v>
      </c>
      <c r="B3" s="3"/>
      <c r="C3" s="3"/>
      <c r="D3" s="3"/>
      <c r="E3" s="3"/>
      <c r="F3" s="3"/>
      <c r="G3" s="3"/>
      <c r="H3" s="3"/>
      <c r="I3" s="3"/>
    </row>
    <row r="4" spans="1:9" ht="12.7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 thickTop="1">
      <c r="A5" s="5"/>
      <c r="B5" s="6" t="s">
        <v>0</v>
      </c>
      <c r="C5" s="6"/>
      <c r="D5" s="6" t="s">
        <v>1</v>
      </c>
      <c r="E5" s="6"/>
      <c r="F5" s="6" t="s">
        <v>2</v>
      </c>
      <c r="G5" s="6"/>
      <c r="H5" s="6" t="s">
        <v>3</v>
      </c>
      <c r="I5" s="6"/>
    </row>
    <row r="6" spans="1:9" ht="12.75" customHeight="1">
      <c r="B6" s="7" t="s">
        <v>4</v>
      </c>
      <c r="C6" s="7" t="s">
        <v>5</v>
      </c>
      <c r="D6" s="7" t="s">
        <v>4</v>
      </c>
      <c r="E6" s="7" t="s">
        <v>5</v>
      </c>
      <c r="F6" s="7" t="s">
        <v>4</v>
      </c>
      <c r="G6" s="7" t="s">
        <v>5</v>
      </c>
      <c r="H6" s="7" t="s">
        <v>4</v>
      </c>
      <c r="I6" s="7" t="s">
        <v>5</v>
      </c>
    </row>
    <row r="7" spans="1:9" ht="12.75" customHeight="1">
      <c r="A7" s="3" t="s">
        <v>6</v>
      </c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</row>
    <row r="8" spans="1:9" ht="12.75" customHeight="1">
      <c r="A8" s="9"/>
      <c r="B8" s="9"/>
      <c r="C8" s="9"/>
      <c r="D8" s="9"/>
      <c r="E8" s="9"/>
      <c r="F8" s="9"/>
      <c r="G8" s="9"/>
      <c r="H8" s="9"/>
      <c r="I8" s="9"/>
    </row>
    <row r="9" spans="1:9" ht="29.1" customHeight="1">
      <c r="A9" s="10" t="s">
        <v>8</v>
      </c>
      <c r="B9" s="3"/>
      <c r="C9" s="3"/>
      <c r="D9" s="3"/>
      <c r="E9" s="3"/>
      <c r="F9" s="3"/>
      <c r="G9" s="3"/>
      <c r="H9" s="11"/>
    </row>
    <row r="10" spans="1:9" ht="12.75" customHeight="1">
      <c r="A10" s="3"/>
      <c r="B10" s="3"/>
      <c r="C10" s="3"/>
      <c r="D10" s="3"/>
      <c r="E10" s="3"/>
      <c r="F10" s="3"/>
      <c r="G10" s="3"/>
      <c r="H10" s="11"/>
    </row>
    <row r="11" spans="1:9" ht="12.75" customHeight="1">
      <c r="A11" s="4" t="s">
        <v>9</v>
      </c>
      <c r="B11" s="11">
        <v>1316</v>
      </c>
      <c r="C11" s="11">
        <v>538</v>
      </c>
      <c r="D11" s="4">
        <v>0</v>
      </c>
      <c r="E11" s="4">
        <v>0</v>
      </c>
      <c r="F11" s="4">
        <v>0</v>
      </c>
      <c r="G11" s="4">
        <v>0</v>
      </c>
      <c r="H11" s="11">
        <f>SUM(F11,D11,B11)</f>
        <v>1316</v>
      </c>
      <c r="I11" s="11">
        <f>SUM(G11,E11,C11)</f>
        <v>538</v>
      </c>
    </row>
    <row r="12" spans="1:9" ht="12.75" customHeight="1">
      <c r="A12" s="4" t="s">
        <v>10</v>
      </c>
      <c r="B12" s="11">
        <v>1947</v>
      </c>
      <c r="C12" s="11">
        <v>414</v>
      </c>
      <c r="D12" s="4">
        <v>0</v>
      </c>
      <c r="E12" s="4">
        <v>0</v>
      </c>
      <c r="F12" s="11">
        <v>51</v>
      </c>
      <c r="G12" s="11">
        <v>121</v>
      </c>
      <c r="H12" s="11">
        <f t="shared" ref="H12:I23" si="0">SUM(F12,D12,B12)</f>
        <v>1998</v>
      </c>
      <c r="I12" s="11">
        <f t="shared" si="0"/>
        <v>535</v>
      </c>
    </row>
    <row r="13" spans="1:9" ht="12.75" customHeight="1">
      <c r="A13" s="4" t="s">
        <v>11</v>
      </c>
      <c r="B13" s="11">
        <v>3193</v>
      </c>
      <c r="C13" s="11">
        <v>556</v>
      </c>
      <c r="D13" s="4">
        <v>0</v>
      </c>
      <c r="E13" s="4">
        <v>0</v>
      </c>
      <c r="F13" s="11">
        <v>1</v>
      </c>
      <c r="G13" s="11">
        <v>5</v>
      </c>
      <c r="H13" s="11">
        <f t="shared" si="0"/>
        <v>3194</v>
      </c>
      <c r="I13" s="11">
        <f t="shared" si="0"/>
        <v>561</v>
      </c>
    </row>
    <row r="14" spans="1:9" ht="12.75" customHeight="1">
      <c r="A14" s="4" t="s">
        <v>68</v>
      </c>
      <c r="B14" s="11">
        <v>12532</v>
      </c>
      <c r="C14" s="11">
        <v>1685</v>
      </c>
      <c r="D14" s="4">
        <v>0</v>
      </c>
      <c r="E14" s="4">
        <v>0</v>
      </c>
      <c r="F14" s="11">
        <v>1150</v>
      </c>
      <c r="G14" s="11">
        <v>1205</v>
      </c>
      <c r="H14" s="11">
        <f t="shared" si="0"/>
        <v>13682</v>
      </c>
      <c r="I14" s="11">
        <f t="shared" si="0"/>
        <v>2890</v>
      </c>
    </row>
    <row r="15" spans="1:9" ht="12.75" customHeight="1">
      <c r="A15" s="4" t="s">
        <v>78</v>
      </c>
      <c r="B15" s="11">
        <v>4548</v>
      </c>
      <c r="C15" s="11">
        <v>349</v>
      </c>
      <c r="D15" s="4">
        <v>0</v>
      </c>
      <c r="E15" s="4">
        <v>0</v>
      </c>
      <c r="F15" s="11">
        <v>674</v>
      </c>
      <c r="G15" s="11">
        <v>196</v>
      </c>
      <c r="H15" s="11">
        <f>SUM(F15,D15,B15)</f>
        <v>5222</v>
      </c>
      <c r="I15" s="11">
        <f>SUM(G15,E15,C15)</f>
        <v>545</v>
      </c>
    </row>
    <row r="16" spans="1:9" ht="12.75" customHeight="1">
      <c r="A16" s="4" t="s">
        <v>12</v>
      </c>
      <c r="B16" s="11">
        <v>3789</v>
      </c>
      <c r="C16" s="11">
        <v>1073</v>
      </c>
      <c r="D16" s="4">
        <v>0</v>
      </c>
      <c r="E16" s="4">
        <v>0</v>
      </c>
      <c r="F16" s="11">
        <v>0</v>
      </c>
      <c r="G16" s="11">
        <v>1</v>
      </c>
      <c r="H16" s="11">
        <f t="shared" si="0"/>
        <v>3789</v>
      </c>
      <c r="I16" s="11">
        <f t="shared" si="0"/>
        <v>1074</v>
      </c>
    </row>
    <row r="17" spans="1:14" ht="12.75" customHeight="1">
      <c r="A17" s="4" t="s">
        <v>13</v>
      </c>
      <c r="B17" s="11">
        <v>5236</v>
      </c>
      <c r="C17" s="11">
        <v>288</v>
      </c>
      <c r="D17" s="4">
        <v>0</v>
      </c>
      <c r="E17" s="4">
        <v>0</v>
      </c>
      <c r="F17" s="11">
        <v>282</v>
      </c>
      <c r="G17" s="11">
        <v>675</v>
      </c>
      <c r="H17" s="11">
        <f t="shared" si="0"/>
        <v>5518</v>
      </c>
      <c r="I17" s="11">
        <f t="shared" si="0"/>
        <v>963</v>
      </c>
      <c r="J17" s="3"/>
    </row>
    <row r="18" spans="1:14" ht="12.75" customHeight="1">
      <c r="A18" s="4" t="s">
        <v>14</v>
      </c>
      <c r="B18" s="11">
        <v>6393</v>
      </c>
      <c r="C18" s="11">
        <v>740</v>
      </c>
      <c r="D18" s="4">
        <v>0</v>
      </c>
      <c r="E18" s="4">
        <v>0</v>
      </c>
      <c r="F18" s="11">
        <v>183</v>
      </c>
      <c r="G18" s="11">
        <v>333</v>
      </c>
      <c r="H18" s="11">
        <f t="shared" si="0"/>
        <v>6576</v>
      </c>
      <c r="I18" s="11">
        <f t="shared" si="0"/>
        <v>1073</v>
      </c>
    </row>
    <row r="19" spans="1:14" ht="12.75" customHeight="1">
      <c r="A19" s="4" t="s">
        <v>15</v>
      </c>
      <c r="B19" s="11">
        <v>5453</v>
      </c>
      <c r="C19" s="11">
        <v>117</v>
      </c>
      <c r="D19" s="4">
        <v>0</v>
      </c>
      <c r="E19" s="4">
        <v>0</v>
      </c>
      <c r="F19" s="11">
        <v>216</v>
      </c>
      <c r="G19" s="11">
        <v>38</v>
      </c>
      <c r="H19" s="11">
        <f t="shared" si="0"/>
        <v>5669</v>
      </c>
      <c r="I19" s="11">
        <f t="shared" si="0"/>
        <v>155</v>
      </c>
    </row>
    <row r="20" spans="1:14" ht="12.75" customHeight="1">
      <c r="A20" s="4" t="s">
        <v>77</v>
      </c>
      <c r="B20" s="11">
        <v>7145</v>
      </c>
      <c r="C20" s="11">
        <v>606</v>
      </c>
      <c r="D20" s="4">
        <v>0</v>
      </c>
      <c r="E20" s="4">
        <v>0</v>
      </c>
      <c r="F20" s="11">
        <v>368</v>
      </c>
      <c r="G20" s="11">
        <v>413</v>
      </c>
      <c r="H20" s="11">
        <f t="shared" si="0"/>
        <v>7513</v>
      </c>
      <c r="I20" s="11">
        <f t="shared" si="0"/>
        <v>1019</v>
      </c>
    </row>
    <row r="21" spans="1:14" ht="12.75" customHeight="1">
      <c r="A21" s="4" t="s">
        <v>16</v>
      </c>
      <c r="B21" s="11">
        <v>21601</v>
      </c>
      <c r="C21" s="11">
        <v>1086</v>
      </c>
      <c r="D21" s="11">
        <v>1111</v>
      </c>
      <c r="E21" s="11">
        <v>15</v>
      </c>
      <c r="F21" s="11">
        <v>2604</v>
      </c>
      <c r="G21" s="11">
        <v>1958</v>
      </c>
      <c r="H21" s="11">
        <f t="shared" si="0"/>
        <v>25316</v>
      </c>
      <c r="I21" s="11">
        <f t="shared" si="0"/>
        <v>3059</v>
      </c>
    </row>
    <row r="22" spans="1:14" ht="12.75" customHeight="1">
      <c r="A22" s="4" t="s">
        <v>17</v>
      </c>
      <c r="B22" s="11">
        <v>5861</v>
      </c>
      <c r="C22" s="11">
        <v>1793</v>
      </c>
      <c r="D22" s="11">
        <v>1538</v>
      </c>
      <c r="E22" s="11">
        <v>28</v>
      </c>
      <c r="F22" s="11">
        <v>1208</v>
      </c>
      <c r="G22" s="11">
        <v>2386</v>
      </c>
      <c r="H22" s="11">
        <f t="shared" si="0"/>
        <v>8607</v>
      </c>
      <c r="I22" s="11">
        <f t="shared" si="0"/>
        <v>4207</v>
      </c>
    </row>
    <row r="23" spans="1:14" ht="12.75" customHeight="1">
      <c r="A23" s="4" t="s">
        <v>18</v>
      </c>
      <c r="B23" s="11">
        <v>5724</v>
      </c>
      <c r="C23" s="11">
        <v>3169</v>
      </c>
      <c r="D23" s="11">
        <v>178</v>
      </c>
      <c r="E23" s="11">
        <v>0</v>
      </c>
      <c r="F23" s="11">
        <v>743</v>
      </c>
      <c r="G23" s="11">
        <v>2088</v>
      </c>
      <c r="H23" s="11">
        <f t="shared" si="0"/>
        <v>6645</v>
      </c>
      <c r="I23" s="11">
        <f t="shared" si="0"/>
        <v>5257</v>
      </c>
    </row>
    <row r="24" spans="1:14" ht="12.75" customHeight="1">
      <c r="A24" s="3" t="s">
        <v>19</v>
      </c>
      <c r="B24" s="11">
        <f t="shared" ref="B24:I24" si="1">SUM(B11:B23)</f>
        <v>84738</v>
      </c>
      <c r="C24" s="11">
        <f t="shared" si="1"/>
        <v>12414</v>
      </c>
      <c r="D24" s="11">
        <f t="shared" si="1"/>
        <v>2827</v>
      </c>
      <c r="E24" s="11">
        <f t="shared" si="1"/>
        <v>43</v>
      </c>
      <c r="F24" s="11">
        <f t="shared" si="1"/>
        <v>7480</v>
      </c>
      <c r="G24" s="11">
        <f t="shared" si="1"/>
        <v>9419</v>
      </c>
      <c r="H24" s="11">
        <f t="shared" si="1"/>
        <v>95045</v>
      </c>
      <c r="I24" s="11">
        <f t="shared" si="1"/>
        <v>21876</v>
      </c>
    </row>
    <row r="25" spans="1:14" ht="12.75" customHeight="1">
      <c r="A25" s="3"/>
      <c r="B25" s="11"/>
      <c r="C25" s="11"/>
      <c r="D25" s="11"/>
      <c r="E25" s="11"/>
      <c r="F25" s="11"/>
      <c r="G25" s="11"/>
      <c r="H25" s="11"/>
      <c r="I25" s="11"/>
    </row>
    <row r="26" spans="1:14" ht="29.1" customHeight="1">
      <c r="A26" s="10" t="s">
        <v>20</v>
      </c>
      <c r="B26" s="11"/>
      <c r="C26" s="11"/>
      <c r="D26" s="11"/>
      <c r="E26" s="11"/>
      <c r="F26" s="11"/>
      <c r="G26" s="11"/>
      <c r="H26" s="11"/>
      <c r="I26" s="11"/>
    </row>
    <row r="27" spans="1:14" ht="12.7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4" ht="12.75" customHeight="1">
      <c r="A28" s="4" t="s">
        <v>21</v>
      </c>
      <c r="B28" s="14">
        <v>1543</v>
      </c>
      <c r="C28" s="14">
        <v>1696</v>
      </c>
      <c r="D28" s="14">
        <v>0</v>
      </c>
      <c r="E28" s="14">
        <v>0</v>
      </c>
      <c r="F28" s="14">
        <v>0</v>
      </c>
      <c r="G28" s="14">
        <v>0</v>
      </c>
      <c r="H28" s="14">
        <f>SUM(B28,D28,F28)</f>
        <v>1543</v>
      </c>
      <c r="I28" s="14">
        <f>SUM(C28,E28,G28)</f>
        <v>1696</v>
      </c>
      <c r="J28" s="11"/>
    </row>
    <row r="29" spans="1:14" ht="12.75" customHeight="1">
      <c r="A29" s="4" t="s">
        <v>22</v>
      </c>
      <c r="B29" s="14">
        <v>1377</v>
      </c>
      <c r="C29" s="14">
        <v>1529</v>
      </c>
      <c r="D29" s="14">
        <v>0</v>
      </c>
      <c r="E29" s="14">
        <v>0</v>
      </c>
      <c r="F29" s="14">
        <v>0</v>
      </c>
      <c r="G29" s="14">
        <v>0</v>
      </c>
      <c r="H29" s="14">
        <f t="shared" ref="H29:H48" si="2">SUM(B29,D29,F29)</f>
        <v>1377</v>
      </c>
      <c r="I29" s="14">
        <f t="shared" ref="I29:I48" si="3">SUM(C29,E29,G29)</f>
        <v>1529</v>
      </c>
      <c r="J29" s="11"/>
    </row>
    <row r="30" spans="1:14" ht="12.75" customHeight="1">
      <c r="A30" s="4" t="s">
        <v>23</v>
      </c>
      <c r="B30" s="14">
        <v>2694</v>
      </c>
      <c r="C30" s="14">
        <v>2451</v>
      </c>
      <c r="D30" s="14">
        <v>0</v>
      </c>
      <c r="E30" s="14">
        <v>0</v>
      </c>
      <c r="F30" s="14">
        <v>0</v>
      </c>
      <c r="G30" s="14">
        <v>0</v>
      </c>
      <c r="H30" s="14">
        <f t="shared" si="2"/>
        <v>2694</v>
      </c>
      <c r="I30" s="14">
        <f t="shared" si="3"/>
        <v>2451</v>
      </c>
      <c r="J30" s="11"/>
    </row>
    <row r="31" spans="1:14" ht="12.75" customHeight="1">
      <c r="A31" s="4" t="s">
        <v>24</v>
      </c>
      <c r="B31" s="14">
        <v>865</v>
      </c>
      <c r="C31" s="14">
        <v>108</v>
      </c>
      <c r="D31" s="14">
        <v>0</v>
      </c>
      <c r="E31" s="14">
        <v>0</v>
      </c>
      <c r="F31" s="14">
        <v>0</v>
      </c>
      <c r="G31" s="14">
        <v>0</v>
      </c>
      <c r="H31" s="14">
        <f t="shared" si="2"/>
        <v>865</v>
      </c>
      <c r="I31" s="14">
        <f t="shared" si="3"/>
        <v>108</v>
      </c>
      <c r="J31" s="11"/>
      <c r="L31" s="3"/>
      <c r="M31" s="3"/>
      <c r="N31" s="12"/>
    </row>
    <row r="32" spans="1:14" ht="12.75" customHeight="1">
      <c r="A32" s="4" t="s">
        <v>69</v>
      </c>
      <c r="B32" s="14">
        <v>1236</v>
      </c>
      <c r="C32" s="14">
        <v>1813</v>
      </c>
      <c r="D32" s="14">
        <v>0</v>
      </c>
      <c r="E32" s="14">
        <v>0</v>
      </c>
      <c r="F32" s="14">
        <v>0</v>
      </c>
      <c r="G32" s="14">
        <v>0</v>
      </c>
      <c r="H32" s="14">
        <f t="shared" si="2"/>
        <v>1236</v>
      </c>
      <c r="I32" s="14">
        <f t="shared" si="3"/>
        <v>1813</v>
      </c>
      <c r="J32" s="11"/>
      <c r="L32" s="3"/>
      <c r="M32" s="3"/>
      <c r="N32" s="12"/>
    </row>
    <row r="33" spans="1:14" ht="12.75" customHeight="1">
      <c r="A33" s="4" t="s">
        <v>70</v>
      </c>
      <c r="B33" s="14">
        <v>222</v>
      </c>
      <c r="C33" s="14">
        <v>419</v>
      </c>
      <c r="D33" s="14">
        <v>0</v>
      </c>
      <c r="E33" s="14">
        <v>0</v>
      </c>
      <c r="F33" s="14">
        <v>0</v>
      </c>
      <c r="G33" s="14">
        <v>0</v>
      </c>
      <c r="H33" s="14">
        <f t="shared" si="2"/>
        <v>222</v>
      </c>
      <c r="I33" s="14">
        <f t="shared" si="3"/>
        <v>419</v>
      </c>
      <c r="J33" s="11"/>
      <c r="L33" s="3"/>
      <c r="M33" s="3"/>
      <c r="N33" s="12"/>
    </row>
    <row r="34" spans="1:14" ht="12.75" customHeight="1">
      <c r="A34" s="4" t="s">
        <v>71</v>
      </c>
      <c r="B34" s="14">
        <v>2687</v>
      </c>
      <c r="C34" s="14">
        <v>2994</v>
      </c>
      <c r="D34" s="14">
        <v>0</v>
      </c>
      <c r="E34" s="14">
        <v>0</v>
      </c>
      <c r="F34" s="14">
        <v>0</v>
      </c>
      <c r="G34" s="14">
        <v>0</v>
      </c>
      <c r="H34" s="14">
        <f t="shared" si="2"/>
        <v>2687</v>
      </c>
      <c r="I34" s="14">
        <f t="shared" si="3"/>
        <v>2994</v>
      </c>
      <c r="J34" s="11"/>
      <c r="L34" s="3"/>
      <c r="M34" s="3"/>
      <c r="N34" s="12"/>
    </row>
    <row r="35" spans="1:14" ht="12.75" customHeight="1">
      <c r="A35" s="4" t="s">
        <v>72</v>
      </c>
      <c r="B35" s="14">
        <v>1877</v>
      </c>
      <c r="C35" s="14">
        <v>2466</v>
      </c>
      <c r="D35" s="14">
        <v>0</v>
      </c>
      <c r="E35" s="14">
        <v>0</v>
      </c>
      <c r="F35" s="14">
        <v>0</v>
      </c>
      <c r="G35" s="14">
        <v>0</v>
      </c>
      <c r="H35" s="14">
        <f t="shared" si="2"/>
        <v>1877</v>
      </c>
      <c r="I35" s="14">
        <f t="shared" si="3"/>
        <v>2466</v>
      </c>
      <c r="J35" s="11"/>
      <c r="L35" s="3"/>
      <c r="M35" s="3"/>
      <c r="N35" s="12"/>
    </row>
    <row r="36" spans="1:14" ht="12.75" customHeight="1">
      <c r="A36" s="4" t="s">
        <v>73</v>
      </c>
      <c r="B36" s="14">
        <v>1429</v>
      </c>
      <c r="C36" s="14">
        <v>2871</v>
      </c>
      <c r="D36" s="14">
        <v>0</v>
      </c>
      <c r="E36" s="14">
        <v>0</v>
      </c>
      <c r="F36" s="14">
        <v>0</v>
      </c>
      <c r="G36" s="14">
        <v>0</v>
      </c>
      <c r="H36" s="14">
        <f t="shared" si="2"/>
        <v>1429</v>
      </c>
      <c r="I36" s="14">
        <f t="shared" si="3"/>
        <v>2871</v>
      </c>
      <c r="J36" s="11"/>
      <c r="L36" s="3"/>
      <c r="M36" s="3"/>
      <c r="N36" s="12"/>
    </row>
    <row r="37" spans="1:14" ht="12.75" customHeight="1">
      <c r="A37" s="4" t="s">
        <v>25</v>
      </c>
      <c r="B37" s="14">
        <v>1423</v>
      </c>
      <c r="C37" s="14">
        <v>1323</v>
      </c>
      <c r="D37" s="14">
        <v>0</v>
      </c>
      <c r="E37" s="14">
        <v>0</v>
      </c>
      <c r="F37" s="14">
        <v>0</v>
      </c>
      <c r="G37" s="14">
        <v>0</v>
      </c>
      <c r="H37" s="14">
        <f t="shared" si="2"/>
        <v>1423</v>
      </c>
      <c r="I37" s="14">
        <f t="shared" si="3"/>
        <v>1323</v>
      </c>
      <c r="J37" s="11"/>
      <c r="L37" s="3"/>
      <c r="M37" s="3"/>
      <c r="N37" s="12"/>
    </row>
    <row r="38" spans="1:14" ht="12.75" customHeight="1">
      <c r="A38" s="4" t="s">
        <v>74</v>
      </c>
      <c r="B38" s="14">
        <v>1036</v>
      </c>
      <c r="C38" s="14">
        <v>789</v>
      </c>
      <c r="D38" s="14">
        <v>0</v>
      </c>
      <c r="E38" s="14">
        <v>0</v>
      </c>
      <c r="F38" s="14">
        <v>0</v>
      </c>
      <c r="G38" s="14">
        <v>0</v>
      </c>
      <c r="H38" s="14">
        <f t="shared" si="2"/>
        <v>1036</v>
      </c>
      <c r="I38" s="14">
        <f t="shared" si="3"/>
        <v>789</v>
      </c>
      <c r="J38" s="11"/>
      <c r="L38" s="3"/>
      <c r="M38" s="3"/>
      <c r="N38" s="12"/>
    </row>
    <row r="39" spans="1:14" ht="12.75" customHeight="1">
      <c r="A39" s="4" t="s">
        <v>26</v>
      </c>
      <c r="B39" s="14">
        <v>846</v>
      </c>
      <c r="C39" s="14">
        <v>548</v>
      </c>
      <c r="D39" s="14">
        <v>0</v>
      </c>
      <c r="E39" s="14">
        <v>0</v>
      </c>
      <c r="F39" s="14">
        <v>0</v>
      </c>
      <c r="G39" s="14">
        <v>0</v>
      </c>
      <c r="H39" s="14">
        <f t="shared" si="2"/>
        <v>846</v>
      </c>
      <c r="I39" s="14">
        <f t="shared" si="3"/>
        <v>548</v>
      </c>
      <c r="J39" s="11"/>
      <c r="L39" s="3"/>
      <c r="M39" s="3"/>
      <c r="N39" s="12"/>
    </row>
    <row r="40" spans="1:14" ht="12.75" customHeight="1">
      <c r="A40" s="4" t="s">
        <v>27</v>
      </c>
      <c r="B40" s="14">
        <v>751</v>
      </c>
      <c r="C40" s="14">
        <v>339</v>
      </c>
      <c r="D40" s="14">
        <v>0</v>
      </c>
      <c r="E40" s="14">
        <v>0</v>
      </c>
      <c r="F40" s="14">
        <v>0</v>
      </c>
      <c r="G40" s="14">
        <v>0</v>
      </c>
      <c r="H40" s="14">
        <f t="shared" si="2"/>
        <v>751</v>
      </c>
      <c r="I40" s="14">
        <f t="shared" si="3"/>
        <v>339</v>
      </c>
      <c r="J40" s="11"/>
      <c r="L40" s="3"/>
      <c r="M40" s="3"/>
      <c r="N40" s="12"/>
    </row>
    <row r="41" spans="1:14" ht="12.75" customHeight="1">
      <c r="A41" s="4" t="s">
        <v>75</v>
      </c>
      <c r="B41" s="14">
        <v>5400</v>
      </c>
      <c r="C41" s="14">
        <v>5709</v>
      </c>
      <c r="D41" s="14">
        <v>0</v>
      </c>
      <c r="E41" s="14">
        <v>0</v>
      </c>
      <c r="F41" s="14">
        <v>0</v>
      </c>
      <c r="G41" s="14">
        <v>0</v>
      </c>
      <c r="H41" s="14">
        <f t="shared" si="2"/>
        <v>5400</v>
      </c>
      <c r="I41" s="14">
        <f t="shared" si="3"/>
        <v>5709</v>
      </c>
      <c r="J41" s="11"/>
      <c r="L41" s="3"/>
      <c r="M41" s="3"/>
      <c r="N41" s="12"/>
    </row>
    <row r="42" spans="1:14" ht="12.75" customHeight="1">
      <c r="A42" s="4" t="s">
        <v>76</v>
      </c>
      <c r="B42" s="14">
        <v>2563</v>
      </c>
      <c r="C42" s="14">
        <v>3954</v>
      </c>
      <c r="D42" s="14">
        <v>0</v>
      </c>
      <c r="E42" s="14">
        <v>0</v>
      </c>
      <c r="F42" s="14">
        <v>0</v>
      </c>
      <c r="G42" s="14">
        <v>0</v>
      </c>
      <c r="H42" s="14">
        <f t="shared" si="2"/>
        <v>2563</v>
      </c>
      <c r="I42" s="14">
        <f t="shared" si="3"/>
        <v>3954</v>
      </c>
      <c r="J42" s="11"/>
      <c r="L42" s="3"/>
      <c r="M42" s="3"/>
      <c r="N42" s="12"/>
    </row>
    <row r="43" spans="1:14" ht="12.75" customHeight="1">
      <c r="A43" s="4" t="s">
        <v>30</v>
      </c>
      <c r="B43" s="14">
        <v>2504</v>
      </c>
      <c r="C43" s="14">
        <v>4661</v>
      </c>
      <c r="D43" s="14">
        <v>0</v>
      </c>
      <c r="E43" s="14">
        <v>0</v>
      </c>
      <c r="F43" s="14">
        <v>0</v>
      </c>
      <c r="G43" s="14">
        <v>0</v>
      </c>
      <c r="H43" s="14">
        <f t="shared" si="2"/>
        <v>2504</v>
      </c>
      <c r="I43" s="14">
        <f t="shared" si="3"/>
        <v>4661</v>
      </c>
      <c r="J43" s="11"/>
      <c r="L43" s="3"/>
      <c r="M43" s="3"/>
      <c r="N43" s="12"/>
    </row>
    <row r="44" spans="1:14" ht="12.75" customHeight="1">
      <c r="A44" s="4" t="s">
        <v>31</v>
      </c>
      <c r="B44" s="14">
        <v>4915</v>
      </c>
      <c r="C44" s="14">
        <v>5294</v>
      </c>
      <c r="D44" s="14">
        <v>0</v>
      </c>
      <c r="E44" s="14">
        <v>0</v>
      </c>
      <c r="F44" s="14">
        <v>0</v>
      </c>
      <c r="G44" s="14">
        <v>0</v>
      </c>
      <c r="H44" s="14">
        <f t="shared" si="2"/>
        <v>4915</v>
      </c>
      <c r="I44" s="14">
        <f t="shared" si="3"/>
        <v>5294</v>
      </c>
      <c r="J44" s="11"/>
    </row>
    <row r="45" spans="1:14" ht="12.75" customHeight="1">
      <c r="A45" s="4" t="s">
        <v>79</v>
      </c>
      <c r="B45" s="14">
        <v>593</v>
      </c>
      <c r="C45" s="14">
        <v>622</v>
      </c>
      <c r="D45" s="14">
        <v>0</v>
      </c>
      <c r="E45" s="14">
        <v>0</v>
      </c>
      <c r="F45" s="14">
        <v>0</v>
      </c>
      <c r="G45" s="14">
        <v>0</v>
      </c>
      <c r="H45" s="14">
        <f t="shared" si="2"/>
        <v>593</v>
      </c>
      <c r="I45" s="14">
        <f t="shared" si="3"/>
        <v>622</v>
      </c>
      <c r="J45" s="11"/>
    </row>
    <row r="46" spans="1:14" ht="12.75" customHeight="1">
      <c r="A46" s="4" t="s">
        <v>29</v>
      </c>
      <c r="B46" s="14">
        <v>3736</v>
      </c>
      <c r="C46" s="14">
        <v>3598</v>
      </c>
      <c r="D46" s="14">
        <v>0</v>
      </c>
      <c r="E46" s="14">
        <v>0</v>
      </c>
      <c r="F46" s="14">
        <v>0</v>
      </c>
      <c r="G46" s="14">
        <v>0</v>
      </c>
      <c r="H46" s="14">
        <f t="shared" si="2"/>
        <v>3736</v>
      </c>
      <c r="I46" s="14">
        <f t="shared" si="3"/>
        <v>3598</v>
      </c>
      <c r="J46" s="11"/>
    </row>
    <row r="47" spans="1:14" ht="12.75" customHeight="1">
      <c r="A47" s="4" t="s">
        <v>28</v>
      </c>
      <c r="B47" s="14">
        <v>1487</v>
      </c>
      <c r="C47" s="14">
        <v>616</v>
      </c>
      <c r="D47" s="14">
        <v>0</v>
      </c>
      <c r="E47" s="14">
        <v>0</v>
      </c>
      <c r="F47" s="14">
        <v>0</v>
      </c>
      <c r="G47" s="14">
        <v>0</v>
      </c>
      <c r="H47" s="14">
        <f t="shared" si="2"/>
        <v>1487</v>
      </c>
      <c r="I47" s="14">
        <f t="shared" si="3"/>
        <v>616</v>
      </c>
      <c r="J47" s="11"/>
    </row>
    <row r="48" spans="1:14" ht="12.75" customHeight="1">
      <c r="A48" s="4" t="s">
        <v>32</v>
      </c>
      <c r="B48" s="14">
        <v>1236</v>
      </c>
      <c r="C48" s="14">
        <v>1311</v>
      </c>
      <c r="D48" s="14">
        <v>0</v>
      </c>
      <c r="E48" s="14">
        <v>0</v>
      </c>
      <c r="F48" s="14">
        <v>0</v>
      </c>
      <c r="G48" s="14">
        <v>0</v>
      </c>
      <c r="H48" s="14">
        <f t="shared" si="2"/>
        <v>1236</v>
      </c>
      <c r="I48" s="14">
        <f t="shared" si="3"/>
        <v>1311</v>
      </c>
      <c r="J48" s="11"/>
    </row>
    <row r="49" spans="1:11" ht="12.75" customHeight="1">
      <c r="A49" s="13" t="s">
        <v>19</v>
      </c>
      <c r="B49" s="14">
        <f>SUM(B28:B48)</f>
        <v>40420</v>
      </c>
      <c r="C49" s="14">
        <f t="shared" ref="C49:I49" si="4">SUM(C28:C48)</f>
        <v>45111</v>
      </c>
      <c r="D49" s="14">
        <f t="shared" si="4"/>
        <v>0</v>
      </c>
      <c r="E49" s="14">
        <f t="shared" si="4"/>
        <v>0</v>
      </c>
      <c r="F49" s="14">
        <f t="shared" si="4"/>
        <v>0</v>
      </c>
      <c r="G49" s="14">
        <f t="shared" si="4"/>
        <v>0</v>
      </c>
      <c r="H49" s="14">
        <f t="shared" si="4"/>
        <v>40420</v>
      </c>
      <c r="I49" s="14">
        <f t="shared" si="4"/>
        <v>45111</v>
      </c>
      <c r="J49" s="11"/>
    </row>
    <row r="50" spans="1:11" ht="12.75" customHeight="1">
      <c r="A50" s="3"/>
      <c r="B50" s="11"/>
      <c r="C50" s="11"/>
      <c r="D50" s="11"/>
      <c r="E50" s="11"/>
      <c r="F50" s="11"/>
      <c r="G50" s="11"/>
      <c r="H50" s="11"/>
      <c r="I50" s="11"/>
    </row>
    <row r="51" spans="1:11" ht="12.75" customHeight="1" thickBot="1">
      <c r="A51" s="18" t="s">
        <v>33</v>
      </c>
      <c r="B51" s="19">
        <f t="shared" ref="B51:I51" si="5">SUM(B24+B49)</f>
        <v>125158</v>
      </c>
      <c r="C51" s="19">
        <f t="shared" si="5"/>
        <v>57525</v>
      </c>
      <c r="D51" s="19">
        <f t="shared" si="5"/>
        <v>2827</v>
      </c>
      <c r="E51" s="19">
        <f t="shared" si="5"/>
        <v>43</v>
      </c>
      <c r="F51" s="19">
        <f t="shared" si="5"/>
        <v>7480</v>
      </c>
      <c r="G51" s="19">
        <f t="shared" si="5"/>
        <v>9419</v>
      </c>
      <c r="H51" s="19">
        <f t="shared" si="5"/>
        <v>135465</v>
      </c>
      <c r="I51" s="19">
        <f t="shared" si="5"/>
        <v>66987</v>
      </c>
      <c r="K51" s="11"/>
    </row>
    <row r="52" spans="1:11" ht="12.75" customHeight="1" thickTop="1">
      <c r="A52" s="3" t="s">
        <v>67</v>
      </c>
      <c r="B52" s="11"/>
      <c r="C52" s="11"/>
      <c r="D52" s="11"/>
      <c r="E52" s="11"/>
      <c r="F52" s="11"/>
      <c r="G52" s="11"/>
      <c r="H52" s="11"/>
      <c r="I52" s="11"/>
    </row>
    <row r="53" spans="1:11" ht="12.75" customHeight="1">
      <c r="A53" s="3"/>
      <c r="B53" s="11"/>
      <c r="C53" s="11"/>
      <c r="D53" s="11"/>
      <c r="E53" s="11"/>
      <c r="F53" s="11"/>
      <c r="G53" s="11"/>
      <c r="H53" s="11"/>
      <c r="I53" s="11"/>
    </row>
    <row r="54" spans="1:11" ht="12.75" customHeight="1">
      <c r="A54" s="3" t="s">
        <v>65</v>
      </c>
      <c r="B54" s="3"/>
      <c r="C54" s="3"/>
      <c r="D54" s="3"/>
      <c r="E54" s="3"/>
      <c r="F54" s="3"/>
      <c r="G54" s="3"/>
      <c r="H54" s="3"/>
      <c r="I54" s="11"/>
    </row>
    <row r="55" spans="1:11" ht="21.75" customHeight="1">
      <c r="A55" s="36" t="s">
        <v>82</v>
      </c>
      <c r="B55" s="37"/>
      <c r="C55" s="37"/>
      <c r="D55" s="37"/>
      <c r="E55" s="37"/>
      <c r="F55" s="37"/>
      <c r="G55" s="37"/>
      <c r="H55" s="37"/>
      <c r="I55" s="37"/>
    </row>
    <row r="56" spans="1:11" ht="12.75" customHeight="1" thickBot="1">
      <c r="A56" s="3"/>
      <c r="B56" s="3"/>
      <c r="C56" s="3"/>
      <c r="D56" s="3"/>
      <c r="E56" s="3"/>
      <c r="F56" s="3"/>
      <c r="G56" s="3"/>
      <c r="H56" s="3"/>
      <c r="I56" s="11"/>
    </row>
    <row r="57" spans="1:11" ht="12.75" customHeight="1" thickTop="1">
      <c r="A57" s="5"/>
      <c r="B57" s="6" t="s">
        <v>0</v>
      </c>
      <c r="C57" s="6"/>
      <c r="D57" s="6" t="s">
        <v>1</v>
      </c>
      <c r="E57" s="6"/>
      <c r="F57" s="6" t="s">
        <v>2</v>
      </c>
      <c r="G57" s="6"/>
      <c r="H57" s="6" t="s">
        <v>3</v>
      </c>
      <c r="I57" s="1"/>
    </row>
    <row r="58" spans="1:11" ht="12.75" customHeight="1">
      <c r="A58" s="3"/>
      <c r="B58" s="8" t="s">
        <v>4</v>
      </c>
      <c r="C58" s="8" t="s">
        <v>5</v>
      </c>
      <c r="D58" s="8" t="s">
        <v>4</v>
      </c>
      <c r="E58" s="8" t="s">
        <v>5</v>
      </c>
      <c r="F58" s="8" t="s">
        <v>4</v>
      </c>
      <c r="G58" s="8" t="s">
        <v>5</v>
      </c>
      <c r="H58" s="8" t="s">
        <v>4</v>
      </c>
      <c r="I58" s="2" t="s">
        <v>5</v>
      </c>
    </row>
    <row r="59" spans="1:11" ht="12.75" customHeight="1">
      <c r="A59" s="3" t="s">
        <v>6</v>
      </c>
      <c r="B59" s="8" t="s">
        <v>7</v>
      </c>
      <c r="C59" s="8" t="s">
        <v>7</v>
      </c>
      <c r="D59" s="8" t="s">
        <v>7</v>
      </c>
      <c r="E59" s="8" t="s">
        <v>7</v>
      </c>
      <c r="F59" s="8" t="s">
        <v>7</v>
      </c>
      <c r="G59" s="8" t="s">
        <v>7</v>
      </c>
      <c r="H59" s="8" t="s">
        <v>7</v>
      </c>
      <c r="I59" s="2" t="s">
        <v>7</v>
      </c>
    </row>
    <row r="60" spans="1:11" ht="12.75" customHeight="1">
      <c r="A60" s="15"/>
      <c r="B60" s="15"/>
      <c r="C60" s="15"/>
      <c r="D60" s="15"/>
      <c r="E60" s="15"/>
      <c r="F60" s="15"/>
      <c r="G60" s="15"/>
      <c r="H60" s="15"/>
      <c r="I60" s="16"/>
    </row>
    <row r="61" spans="1:11" ht="36.950000000000003" customHeight="1">
      <c r="A61" s="10" t="s">
        <v>34</v>
      </c>
      <c r="B61" s="3"/>
      <c r="C61" s="3"/>
      <c r="D61" s="3"/>
      <c r="E61" s="3"/>
      <c r="F61" s="3"/>
      <c r="G61" s="3"/>
      <c r="H61" s="3"/>
      <c r="I61" s="11"/>
    </row>
    <row r="62" spans="1:11" ht="12.75" customHeight="1">
      <c r="A62" s="3"/>
      <c r="B62" s="3"/>
      <c r="C62" s="3"/>
      <c r="D62" s="3"/>
      <c r="E62" s="3"/>
      <c r="F62" s="3"/>
      <c r="G62" s="3"/>
      <c r="H62" s="3"/>
      <c r="I62" s="11"/>
    </row>
    <row r="63" spans="1:11" ht="12.75" customHeight="1">
      <c r="A63" s="3" t="s">
        <v>35</v>
      </c>
      <c r="B63" s="11">
        <v>999</v>
      </c>
      <c r="C63" s="11">
        <v>214</v>
      </c>
      <c r="D63" s="11">
        <v>0</v>
      </c>
      <c r="E63" s="11">
        <v>0</v>
      </c>
      <c r="F63" s="11">
        <v>513</v>
      </c>
      <c r="G63" s="11">
        <v>213</v>
      </c>
      <c r="H63" s="11">
        <f>SUM(B63,D63,F63)</f>
        <v>1512</v>
      </c>
      <c r="I63" s="11">
        <f>SUM(C63,E63,G63)</f>
        <v>427</v>
      </c>
      <c r="K63" s="3" t="s">
        <v>106</v>
      </c>
    </row>
    <row r="64" spans="1:11" ht="12.75" customHeight="1">
      <c r="A64" s="3" t="s">
        <v>36</v>
      </c>
      <c r="B64" s="11">
        <v>783</v>
      </c>
      <c r="C64" s="11">
        <v>2</v>
      </c>
      <c r="D64" s="11">
        <v>0</v>
      </c>
      <c r="E64" s="11">
        <v>0</v>
      </c>
      <c r="F64" s="11">
        <v>0</v>
      </c>
      <c r="G64" s="11">
        <v>0</v>
      </c>
      <c r="H64" s="11">
        <f t="shared" ref="H64:I85" si="6">SUM(B64,D64,F64)</f>
        <v>783</v>
      </c>
      <c r="I64" s="11">
        <f t="shared" si="6"/>
        <v>2</v>
      </c>
      <c r="K64" s="3" t="s">
        <v>107</v>
      </c>
    </row>
    <row r="65" spans="1:11" ht="12.75" customHeight="1">
      <c r="A65" s="3" t="s">
        <v>37</v>
      </c>
      <c r="B65" s="11">
        <v>1058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 t="shared" si="6"/>
        <v>1058</v>
      </c>
      <c r="I65" s="11">
        <f t="shared" si="6"/>
        <v>0</v>
      </c>
      <c r="K65" s="3" t="s">
        <v>108</v>
      </c>
    </row>
    <row r="66" spans="1:11" ht="12.75" customHeight="1">
      <c r="A66" s="3" t="s">
        <v>38</v>
      </c>
      <c r="B66" s="11">
        <v>1602</v>
      </c>
      <c r="C66" s="11">
        <v>769</v>
      </c>
      <c r="D66" s="11">
        <v>0</v>
      </c>
      <c r="E66" s="11">
        <v>0</v>
      </c>
      <c r="F66" s="11">
        <v>167</v>
      </c>
      <c r="G66" s="11">
        <v>24</v>
      </c>
      <c r="H66" s="11">
        <f t="shared" si="6"/>
        <v>1769</v>
      </c>
      <c r="I66" s="11">
        <f t="shared" si="6"/>
        <v>793</v>
      </c>
      <c r="K66" s="3" t="s">
        <v>109</v>
      </c>
    </row>
    <row r="67" spans="1:11" ht="12.75" customHeight="1">
      <c r="A67" s="3" t="s">
        <v>39</v>
      </c>
      <c r="B67" s="11">
        <v>575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6"/>
        <v>575</v>
      </c>
      <c r="I67" s="11">
        <f t="shared" si="6"/>
        <v>0</v>
      </c>
      <c r="K67" s="3" t="s">
        <v>110</v>
      </c>
    </row>
    <row r="68" spans="1:11" ht="12.75" customHeight="1">
      <c r="A68" s="3" t="s">
        <v>40</v>
      </c>
      <c r="B68" s="11">
        <v>2580</v>
      </c>
      <c r="C68" s="11">
        <v>984</v>
      </c>
      <c r="D68" s="11">
        <v>0</v>
      </c>
      <c r="E68" s="11">
        <v>0</v>
      </c>
      <c r="F68" s="11">
        <v>203</v>
      </c>
      <c r="G68" s="11">
        <v>162</v>
      </c>
      <c r="H68" s="11">
        <f t="shared" si="6"/>
        <v>2783</v>
      </c>
      <c r="I68" s="11">
        <f t="shared" si="6"/>
        <v>1146</v>
      </c>
      <c r="K68" s="3" t="s">
        <v>111</v>
      </c>
    </row>
    <row r="69" spans="1:11" ht="12.75" customHeight="1">
      <c r="A69" s="3" t="s">
        <v>41</v>
      </c>
      <c r="B69" s="11">
        <v>1597</v>
      </c>
      <c r="C69" s="11">
        <v>129</v>
      </c>
      <c r="D69" s="11">
        <v>0</v>
      </c>
      <c r="E69" s="11">
        <v>0</v>
      </c>
      <c r="F69" s="11">
        <v>50</v>
      </c>
      <c r="G69" s="11">
        <v>135</v>
      </c>
      <c r="H69" s="11">
        <f t="shared" si="6"/>
        <v>1647</v>
      </c>
      <c r="I69" s="11">
        <f t="shared" si="6"/>
        <v>264</v>
      </c>
      <c r="K69" s="3" t="s">
        <v>112</v>
      </c>
    </row>
    <row r="70" spans="1:11" ht="12.75" customHeight="1">
      <c r="A70" s="3" t="s">
        <v>42</v>
      </c>
      <c r="B70" s="11">
        <v>1516</v>
      </c>
      <c r="C70" s="11">
        <v>568</v>
      </c>
      <c r="D70" s="11">
        <v>0</v>
      </c>
      <c r="E70" s="11">
        <v>0</v>
      </c>
      <c r="F70" s="11">
        <v>474</v>
      </c>
      <c r="G70" s="11">
        <v>409</v>
      </c>
      <c r="H70" s="11">
        <f t="shared" si="6"/>
        <v>1990</v>
      </c>
      <c r="I70" s="11">
        <f t="shared" si="6"/>
        <v>977</v>
      </c>
      <c r="K70" s="3" t="s">
        <v>113</v>
      </c>
    </row>
    <row r="71" spans="1:11" ht="12.75" customHeight="1">
      <c r="A71" s="3" t="s">
        <v>43</v>
      </c>
      <c r="B71" s="11">
        <v>716</v>
      </c>
      <c r="C71" s="11">
        <v>154</v>
      </c>
      <c r="D71" s="11">
        <v>0</v>
      </c>
      <c r="E71" s="11">
        <v>0</v>
      </c>
      <c r="F71" s="11">
        <v>9</v>
      </c>
      <c r="G71" s="11">
        <v>33</v>
      </c>
      <c r="H71" s="11">
        <f t="shared" si="6"/>
        <v>725</v>
      </c>
      <c r="I71" s="11">
        <f t="shared" si="6"/>
        <v>187</v>
      </c>
      <c r="K71" s="3" t="s">
        <v>114</v>
      </c>
    </row>
    <row r="72" spans="1:11" ht="12.75" customHeight="1">
      <c r="A72" s="3" t="s">
        <v>44</v>
      </c>
      <c r="B72" s="11">
        <v>5982</v>
      </c>
      <c r="C72" s="11">
        <v>302</v>
      </c>
      <c r="D72" s="11">
        <v>0</v>
      </c>
      <c r="E72" s="11">
        <v>0</v>
      </c>
      <c r="F72" s="11">
        <v>1433</v>
      </c>
      <c r="G72" s="11">
        <v>2307</v>
      </c>
      <c r="H72" s="11">
        <f t="shared" si="6"/>
        <v>7415</v>
      </c>
      <c r="I72" s="11">
        <f t="shared" si="6"/>
        <v>2609</v>
      </c>
      <c r="K72" s="3" t="s">
        <v>115</v>
      </c>
    </row>
    <row r="73" spans="1:11" ht="12.75" customHeight="1">
      <c r="A73" s="3" t="s">
        <v>45</v>
      </c>
      <c r="B73" s="11">
        <v>1715</v>
      </c>
      <c r="C73" s="11">
        <v>693</v>
      </c>
      <c r="D73" s="11">
        <v>0</v>
      </c>
      <c r="E73" s="11">
        <v>0</v>
      </c>
      <c r="F73" s="11">
        <v>0</v>
      </c>
      <c r="G73" s="11">
        <v>0</v>
      </c>
      <c r="H73" s="11">
        <f t="shared" si="6"/>
        <v>1715</v>
      </c>
      <c r="I73" s="11">
        <f t="shared" si="6"/>
        <v>693</v>
      </c>
      <c r="K73" s="3" t="s">
        <v>116</v>
      </c>
    </row>
    <row r="74" spans="1:11" ht="12.75" customHeight="1">
      <c r="A74" s="3" t="s">
        <v>46</v>
      </c>
      <c r="B74" s="11">
        <v>865</v>
      </c>
      <c r="C74" s="11">
        <v>100</v>
      </c>
      <c r="D74" s="11">
        <v>0</v>
      </c>
      <c r="E74" s="11">
        <v>0</v>
      </c>
      <c r="F74" s="11">
        <v>165</v>
      </c>
      <c r="G74" s="11">
        <v>245</v>
      </c>
      <c r="H74" s="11">
        <f t="shared" si="6"/>
        <v>1030</v>
      </c>
      <c r="I74" s="11">
        <f t="shared" si="6"/>
        <v>345</v>
      </c>
      <c r="K74" s="3" t="s">
        <v>117</v>
      </c>
    </row>
    <row r="75" spans="1:11" ht="12.75" customHeight="1">
      <c r="A75" s="3" t="s">
        <v>47</v>
      </c>
      <c r="B75" s="11">
        <v>1367</v>
      </c>
      <c r="C75" s="11">
        <v>68</v>
      </c>
      <c r="D75" s="11">
        <v>0</v>
      </c>
      <c r="E75" s="11">
        <v>0</v>
      </c>
      <c r="F75" s="11">
        <v>0</v>
      </c>
      <c r="G75" s="11">
        <v>0</v>
      </c>
      <c r="H75" s="11">
        <f t="shared" si="6"/>
        <v>1367</v>
      </c>
      <c r="I75" s="11">
        <f t="shared" si="6"/>
        <v>68</v>
      </c>
      <c r="K75" s="3" t="s">
        <v>118</v>
      </c>
    </row>
    <row r="76" spans="1:11" ht="12.75" customHeight="1">
      <c r="A76" s="3" t="s">
        <v>48</v>
      </c>
      <c r="B76" s="11">
        <v>1057</v>
      </c>
      <c r="C76" s="11">
        <v>641</v>
      </c>
      <c r="D76" s="11">
        <v>0</v>
      </c>
      <c r="E76" s="11">
        <v>0</v>
      </c>
      <c r="F76" s="11">
        <v>0</v>
      </c>
      <c r="G76" s="11">
        <v>0</v>
      </c>
      <c r="H76" s="11">
        <f t="shared" si="6"/>
        <v>1057</v>
      </c>
      <c r="I76" s="11">
        <f t="shared" si="6"/>
        <v>641</v>
      </c>
      <c r="K76" s="3" t="s">
        <v>119</v>
      </c>
    </row>
    <row r="77" spans="1:11" ht="12.75" customHeight="1">
      <c r="A77" s="3" t="s">
        <v>49</v>
      </c>
      <c r="B77" s="11">
        <v>1435</v>
      </c>
      <c r="C77" s="11">
        <v>204</v>
      </c>
      <c r="D77" s="11">
        <v>0</v>
      </c>
      <c r="E77" s="11">
        <v>0</v>
      </c>
      <c r="F77" s="11">
        <v>406</v>
      </c>
      <c r="G77" s="11">
        <v>438</v>
      </c>
      <c r="H77" s="11">
        <f t="shared" si="6"/>
        <v>1841</v>
      </c>
      <c r="I77" s="11">
        <f t="shared" si="6"/>
        <v>642</v>
      </c>
      <c r="K77" s="3" t="s">
        <v>120</v>
      </c>
    </row>
    <row r="78" spans="1:11" ht="12.75" customHeight="1">
      <c r="A78" s="3" t="s">
        <v>50</v>
      </c>
      <c r="B78" s="11">
        <v>6457</v>
      </c>
      <c r="C78" s="11">
        <v>636</v>
      </c>
      <c r="D78" s="11">
        <v>1510</v>
      </c>
      <c r="E78" s="11">
        <v>199</v>
      </c>
      <c r="F78" s="11">
        <v>1417</v>
      </c>
      <c r="G78" s="11">
        <v>1375</v>
      </c>
      <c r="H78" s="11">
        <f t="shared" si="6"/>
        <v>9384</v>
      </c>
      <c r="I78" s="11">
        <f t="shared" si="6"/>
        <v>2210</v>
      </c>
      <c r="K78" s="3" t="s">
        <v>121</v>
      </c>
    </row>
    <row r="79" spans="1:11" ht="12.75" customHeight="1">
      <c r="A79" s="3" t="s">
        <v>51</v>
      </c>
      <c r="B79" s="11">
        <v>1205</v>
      </c>
      <c r="C79" s="11">
        <v>477</v>
      </c>
      <c r="D79" s="11">
        <v>0</v>
      </c>
      <c r="E79" s="11">
        <v>0</v>
      </c>
      <c r="F79" s="11">
        <v>144</v>
      </c>
      <c r="G79" s="11">
        <v>354</v>
      </c>
      <c r="H79" s="11">
        <f t="shared" si="6"/>
        <v>1349</v>
      </c>
      <c r="I79" s="11">
        <f t="shared" si="6"/>
        <v>831</v>
      </c>
      <c r="K79" s="3" t="s">
        <v>122</v>
      </c>
    </row>
    <row r="80" spans="1:11" ht="12.75" customHeight="1">
      <c r="A80" s="3" t="s">
        <v>52</v>
      </c>
      <c r="B80" s="11">
        <v>753</v>
      </c>
      <c r="C80" s="11">
        <v>21</v>
      </c>
      <c r="D80" s="11">
        <v>0</v>
      </c>
      <c r="E80" s="11">
        <v>0</v>
      </c>
      <c r="F80" s="11">
        <v>117</v>
      </c>
      <c r="G80" s="11">
        <v>23</v>
      </c>
      <c r="H80" s="11">
        <f t="shared" si="6"/>
        <v>870</v>
      </c>
      <c r="I80" s="11">
        <f t="shared" si="6"/>
        <v>44</v>
      </c>
      <c r="K80" s="3" t="s">
        <v>123</v>
      </c>
    </row>
    <row r="81" spans="1:11" ht="12.75" customHeight="1">
      <c r="A81" s="3" t="s">
        <v>53</v>
      </c>
      <c r="B81" s="11">
        <v>6037</v>
      </c>
      <c r="C81" s="11">
        <v>948</v>
      </c>
      <c r="D81" s="11">
        <v>1299</v>
      </c>
      <c r="E81" s="11">
        <v>4</v>
      </c>
      <c r="F81" s="11">
        <v>3822</v>
      </c>
      <c r="G81" s="11">
        <v>1229</v>
      </c>
      <c r="H81" s="11">
        <f t="shared" si="6"/>
        <v>11158</v>
      </c>
      <c r="I81" s="11">
        <f t="shared" si="6"/>
        <v>2181</v>
      </c>
      <c r="K81" s="3" t="s">
        <v>124</v>
      </c>
    </row>
    <row r="82" spans="1:11" ht="12.75" customHeight="1">
      <c r="A82" s="3" t="s">
        <v>54</v>
      </c>
      <c r="B82" s="11">
        <v>2587</v>
      </c>
      <c r="C82" s="11">
        <v>1001</v>
      </c>
      <c r="D82" s="11">
        <v>0</v>
      </c>
      <c r="E82" s="11">
        <v>0</v>
      </c>
      <c r="F82" s="11">
        <v>752</v>
      </c>
      <c r="G82" s="11">
        <v>3688</v>
      </c>
      <c r="H82" s="11">
        <f t="shared" si="6"/>
        <v>3339</v>
      </c>
      <c r="I82" s="11">
        <f t="shared" si="6"/>
        <v>4689</v>
      </c>
      <c r="K82" s="3" t="s">
        <v>125</v>
      </c>
    </row>
    <row r="83" spans="1:11" ht="12.75" customHeight="1">
      <c r="A83" s="3" t="s">
        <v>55</v>
      </c>
      <c r="B83" s="11">
        <v>991</v>
      </c>
      <c r="C83" s="11">
        <v>9</v>
      </c>
      <c r="D83" s="11">
        <v>0</v>
      </c>
      <c r="E83" s="11">
        <v>0</v>
      </c>
      <c r="F83" s="11">
        <v>0</v>
      </c>
      <c r="G83" s="11">
        <v>0</v>
      </c>
      <c r="H83" s="11">
        <f t="shared" si="6"/>
        <v>991</v>
      </c>
      <c r="I83" s="11">
        <f t="shared" si="6"/>
        <v>9</v>
      </c>
      <c r="K83" s="3" t="s">
        <v>126</v>
      </c>
    </row>
    <row r="84" spans="1:11" ht="12.75" customHeight="1">
      <c r="A84" s="3" t="s">
        <v>56</v>
      </c>
      <c r="B84" s="11">
        <v>1056</v>
      </c>
      <c r="C84" s="11">
        <v>154</v>
      </c>
      <c r="D84" s="11">
        <v>0</v>
      </c>
      <c r="E84" s="11">
        <v>0</v>
      </c>
      <c r="F84" s="11">
        <v>0</v>
      </c>
      <c r="G84" s="11">
        <v>0</v>
      </c>
      <c r="H84" s="11">
        <f t="shared" si="6"/>
        <v>1056</v>
      </c>
      <c r="I84" s="11">
        <f t="shared" si="6"/>
        <v>154</v>
      </c>
      <c r="K84" s="3" t="s">
        <v>127</v>
      </c>
    </row>
    <row r="85" spans="1:11" ht="12.75" customHeight="1">
      <c r="A85" s="3" t="s">
        <v>57</v>
      </c>
      <c r="B85" s="11">
        <v>806</v>
      </c>
      <c r="C85" s="11">
        <v>58</v>
      </c>
      <c r="D85" s="11">
        <v>0</v>
      </c>
      <c r="E85" s="11">
        <v>0</v>
      </c>
      <c r="F85" s="11">
        <v>44</v>
      </c>
      <c r="G85" s="11">
        <v>18</v>
      </c>
      <c r="H85" s="11">
        <f t="shared" si="6"/>
        <v>850</v>
      </c>
      <c r="I85" s="11">
        <f t="shared" si="6"/>
        <v>76</v>
      </c>
      <c r="K85" s="3" t="s">
        <v>128</v>
      </c>
    </row>
    <row r="86" spans="1:11" ht="12.75" customHeight="1">
      <c r="A86" s="3" t="s">
        <v>19</v>
      </c>
      <c r="B86" s="11">
        <f t="shared" ref="B86:I86" si="7">SUM(B63:B85)</f>
        <v>43739</v>
      </c>
      <c r="C86" s="11">
        <f t="shared" si="7"/>
        <v>8132</v>
      </c>
      <c r="D86" s="11">
        <f t="shared" si="7"/>
        <v>2809</v>
      </c>
      <c r="E86" s="11">
        <f t="shared" si="7"/>
        <v>203</v>
      </c>
      <c r="F86" s="11">
        <f t="shared" si="7"/>
        <v>9716</v>
      </c>
      <c r="G86" s="11">
        <f t="shared" si="7"/>
        <v>10653</v>
      </c>
      <c r="H86" s="11">
        <f t="shared" si="7"/>
        <v>56264</v>
      </c>
      <c r="I86" s="11">
        <f t="shared" si="7"/>
        <v>18988</v>
      </c>
      <c r="K86" s="3" t="s">
        <v>129</v>
      </c>
    </row>
    <row r="87" spans="1:11" ht="12.75" customHeight="1">
      <c r="A87" s="3"/>
      <c r="B87" s="11"/>
      <c r="C87" s="11"/>
      <c r="D87" s="11"/>
      <c r="E87" s="11"/>
      <c r="F87" s="11"/>
      <c r="G87" s="11"/>
      <c r="H87" s="11"/>
      <c r="I87" s="11"/>
    </row>
    <row r="88" spans="1:11" ht="36.950000000000003" customHeight="1">
      <c r="A88" s="10" t="s">
        <v>58</v>
      </c>
      <c r="B88" s="11"/>
      <c r="C88" s="11"/>
      <c r="D88" s="11"/>
      <c r="E88" s="11"/>
      <c r="F88" s="11"/>
      <c r="G88" s="11"/>
      <c r="H88" s="11"/>
      <c r="I88" s="11"/>
    </row>
    <row r="89" spans="1:11" ht="12.75" customHeight="1">
      <c r="A89" s="10"/>
      <c r="B89" s="11"/>
      <c r="C89" s="11"/>
      <c r="D89" s="11"/>
      <c r="E89" s="11"/>
      <c r="F89" s="11"/>
      <c r="G89" s="11"/>
      <c r="H89" s="11"/>
      <c r="I89" s="11"/>
    </row>
    <row r="90" spans="1:11" ht="12.75" customHeight="1">
      <c r="A90" s="3" t="s">
        <v>59</v>
      </c>
      <c r="B90" s="11">
        <v>328</v>
      </c>
      <c r="C90" s="11">
        <v>3</v>
      </c>
      <c r="D90" s="11">
        <v>0</v>
      </c>
      <c r="E90" s="11">
        <v>0</v>
      </c>
      <c r="F90" s="11">
        <v>0</v>
      </c>
      <c r="G90" s="11">
        <v>0</v>
      </c>
      <c r="H90" s="11">
        <f>SUM(B90,D90,F90)</f>
        <v>328</v>
      </c>
      <c r="I90" s="11">
        <f>SUM(C90,E90,G90)</f>
        <v>3</v>
      </c>
    </row>
    <row r="91" spans="1:11" s="23" customFormat="1" ht="12.75" customHeight="1">
      <c r="A91" s="20" t="s">
        <v>60</v>
      </c>
      <c r="B91" s="11">
        <v>927</v>
      </c>
      <c r="C91" s="11">
        <v>661</v>
      </c>
      <c r="D91" s="21">
        <v>0</v>
      </c>
      <c r="E91" s="21">
        <v>0</v>
      </c>
      <c r="F91" s="21">
        <v>0</v>
      </c>
      <c r="G91" s="21">
        <v>0</v>
      </c>
      <c r="H91" s="22">
        <f>SUM(B91,D91,F91)</f>
        <v>927</v>
      </c>
      <c r="I91" s="22">
        <f>SUM(C91,E91,G91)</f>
        <v>661</v>
      </c>
    </row>
    <row r="92" spans="1:11" ht="12.75" customHeight="1">
      <c r="A92" s="3" t="s">
        <v>19</v>
      </c>
      <c r="B92" s="11">
        <f t="shared" ref="B92:G92" si="8">SUM(B90:B91)</f>
        <v>1255</v>
      </c>
      <c r="C92" s="11">
        <f t="shared" si="8"/>
        <v>664</v>
      </c>
      <c r="D92" s="11">
        <f t="shared" si="8"/>
        <v>0</v>
      </c>
      <c r="E92" s="11">
        <f t="shared" si="8"/>
        <v>0</v>
      </c>
      <c r="F92" s="11">
        <f t="shared" si="8"/>
        <v>0</v>
      </c>
      <c r="G92" s="11">
        <f t="shared" si="8"/>
        <v>0</v>
      </c>
      <c r="H92" s="11">
        <f>SUM(B92+D92+F92)</f>
        <v>1255</v>
      </c>
      <c r="I92" s="11">
        <f>SUM(C92+E92+G92)</f>
        <v>664</v>
      </c>
    </row>
    <row r="93" spans="1:11" ht="12.75" customHeight="1">
      <c r="A93" s="3"/>
      <c r="B93" s="11"/>
      <c r="C93" s="11"/>
      <c r="D93" s="11"/>
      <c r="E93" s="11"/>
      <c r="F93" s="11"/>
      <c r="G93" s="11"/>
      <c r="H93" s="11"/>
      <c r="I93" s="11"/>
    </row>
    <row r="94" spans="1:11" ht="20.100000000000001" customHeight="1">
      <c r="A94" s="13" t="s">
        <v>61</v>
      </c>
      <c r="B94" s="11">
        <f t="shared" ref="B94:I94" si="9">SUM(B86+B92)</f>
        <v>44994</v>
      </c>
      <c r="C94" s="11">
        <f t="shared" si="9"/>
        <v>8796</v>
      </c>
      <c r="D94" s="11">
        <f t="shared" si="9"/>
        <v>2809</v>
      </c>
      <c r="E94" s="11">
        <f t="shared" si="9"/>
        <v>203</v>
      </c>
      <c r="F94" s="11">
        <f t="shared" si="9"/>
        <v>9716</v>
      </c>
      <c r="G94" s="11">
        <f t="shared" si="9"/>
        <v>10653</v>
      </c>
      <c r="H94" s="11">
        <f t="shared" si="9"/>
        <v>57519</v>
      </c>
      <c r="I94" s="11">
        <f t="shared" si="9"/>
        <v>19652</v>
      </c>
    </row>
    <row r="95" spans="1:11" ht="12.75" customHeight="1">
      <c r="A95" s="3"/>
      <c r="B95" s="11"/>
      <c r="C95" s="11"/>
      <c r="D95" s="11"/>
      <c r="E95" s="11"/>
      <c r="F95" s="11"/>
      <c r="G95" s="11"/>
      <c r="H95" s="11"/>
      <c r="I95" s="11"/>
    </row>
    <row r="96" spans="1:11" ht="12.75" customHeight="1" thickBot="1">
      <c r="A96" s="3" t="s">
        <v>62</v>
      </c>
      <c r="B96" s="11">
        <f t="shared" ref="B96:G96" si="10">SUM(B51+B94)</f>
        <v>170152</v>
      </c>
      <c r="C96" s="11">
        <f t="shared" si="10"/>
        <v>66321</v>
      </c>
      <c r="D96" s="11">
        <f t="shared" si="10"/>
        <v>5636</v>
      </c>
      <c r="E96" s="11">
        <f t="shared" si="10"/>
        <v>246</v>
      </c>
      <c r="F96" s="11">
        <f t="shared" si="10"/>
        <v>17196</v>
      </c>
      <c r="G96" s="11">
        <f t="shared" si="10"/>
        <v>20072</v>
      </c>
      <c r="H96" s="11">
        <f>SUM(B96+D96+F96)</f>
        <v>192984</v>
      </c>
      <c r="I96" s="11">
        <f>SUM(C96+E96+G96)</f>
        <v>86639</v>
      </c>
      <c r="K96" s="11"/>
    </row>
    <row r="97" spans="1:9" ht="12.75" customHeight="1" thickTop="1">
      <c r="A97" s="5" t="s">
        <v>63</v>
      </c>
      <c r="B97" s="5"/>
      <c r="C97" s="5"/>
      <c r="D97" s="5"/>
      <c r="E97" s="5"/>
      <c r="F97" s="5"/>
      <c r="G97" s="5"/>
      <c r="H97" s="5"/>
      <c r="I97" s="17"/>
    </row>
    <row r="98" spans="1:9" ht="12.75" customHeight="1">
      <c r="A98" s="3" t="s">
        <v>64</v>
      </c>
      <c r="B98" s="3"/>
      <c r="C98" s="3"/>
      <c r="D98" s="3"/>
      <c r="E98" s="3"/>
      <c r="F98" s="3"/>
      <c r="G98" s="3"/>
      <c r="H98" s="3"/>
      <c r="I98" s="11"/>
    </row>
  </sheetData>
  <mergeCells count="1">
    <mergeCell ref="A55:I55"/>
  </mergeCells>
  <pageMargins left="1.1599999999999999" right="0.3" top="1" bottom="1" header="0.5" footer="0.5"/>
  <pageSetup scale="89" orientation="portrait" r:id="rId1"/>
  <headerFooter alignWithMargins="0"/>
  <rowBreaks count="1" manualBreakCount="1">
    <brk id="5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98"/>
  <sheetViews>
    <sheetView showOutlineSymbols="0" zoomScaleNormal="87" workbookViewId="0">
      <selection activeCell="B41" sqref="B41"/>
    </sheetView>
  </sheetViews>
  <sheetFormatPr defaultRowHeight="11.25"/>
  <cols>
    <col min="1" max="1" width="47.59765625" style="4" customWidth="1"/>
    <col min="2" max="3" width="10.796875" style="4" customWidth="1"/>
    <col min="4" max="5" width="13" style="4" customWidth="1"/>
    <col min="6" max="9" width="10.796875" style="4" customWidth="1"/>
    <col min="10" max="16384" width="9.59765625" style="4"/>
  </cols>
  <sheetData>
    <row r="1" spans="1:9" ht="12.75" customHeight="1">
      <c r="A1" s="3" t="s">
        <v>66</v>
      </c>
    </row>
    <row r="2" spans="1:9" ht="12.75" customHeight="1">
      <c r="A2" s="4" t="s">
        <v>80</v>
      </c>
    </row>
    <row r="3" spans="1:9" ht="12.75" customHeight="1">
      <c r="A3" s="3" t="s">
        <v>130</v>
      </c>
      <c r="B3" s="3"/>
      <c r="C3" s="3"/>
      <c r="D3" s="3"/>
      <c r="E3" s="3"/>
      <c r="F3" s="3"/>
      <c r="G3" s="3"/>
      <c r="H3" s="3"/>
      <c r="I3" s="3"/>
    </row>
    <row r="4" spans="1:9" ht="12.7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 thickTop="1">
      <c r="A5" s="5"/>
      <c r="B5" s="6" t="s">
        <v>0</v>
      </c>
      <c r="C5" s="6"/>
      <c r="D5" s="6" t="s">
        <v>1</v>
      </c>
      <c r="E5" s="6"/>
      <c r="F5" s="6" t="s">
        <v>2</v>
      </c>
      <c r="G5" s="6"/>
      <c r="H5" s="6" t="s">
        <v>3</v>
      </c>
      <c r="I5" s="6"/>
    </row>
    <row r="6" spans="1:9" ht="12.75" customHeight="1">
      <c r="B6" s="7" t="s">
        <v>4</v>
      </c>
      <c r="C6" s="7" t="s">
        <v>5</v>
      </c>
      <c r="D6" s="7" t="s">
        <v>4</v>
      </c>
      <c r="E6" s="7" t="s">
        <v>5</v>
      </c>
      <c r="F6" s="7" t="s">
        <v>4</v>
      </c>
      <c r="G6" s="7" t="s">
        <v>5</v>
      </c>
      <c r="H6" s="7" t="s">
        <v>4</v>
      </c>
      <c r="I6" s="7" t="s">
        <v>5</v>
      </c>
    </row>
    <row r="7" spans="1:9" ht="12.75" customHeight="1">
      <c r="A7" s="3" t="s">
        <v>6</v>
      </c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</row>
    <row r="8" spans="1:9" ht="12.75" customHeight="1">
      <c r="A8" s="9"/>
      <c r="B8" s="9"/>
      <c r="C8" s="9"/>
      <c r="D8" s="9"/>
      <c r="E8" s="9"/>
      <c r="F8" s="9"/>
      <c r="G8" s="9"/>
      <c r="H8" s="9"/>
      <c r="I8" s="9"/>
    </row>
    <row r="9" spans="1:9" ht="29.1" customHeight="1">
      <c r="A9" s="10" t="s">
        <v>8</v>
      </c>
      <c r="B9" s="3"/>
      <c r="C9" s="3"/>
      <c r="D9" s="3"/>
      <c r="E9" s="3"/>
      <c r="F9" s="3"/>
      <c r="G9" s="3"/>
      <c r="H9" s="11"/>
    </row>
    <row r="10" spans="1:9" ht="12.75" customHeight="1">
      <c r="A10" s="3"/>
      <c r="B10" s="3"/>
      <c r="C10" s="3"/>
      <c r="D10" s="3"/>
      <c r="E10" s="3"/>
      <c r="F10" s="3"/>
      <c r="G10" s="3"/>
      <c r="H10" s="11"/>
    </row>
    <row r="11" spans="1:9" ht="12.75" customHeight="1">
      <c r="A11" s="4" t="s">
        <v>9</v>
      </c>
      <c r="B11" s="11" t="e">
        <f>'Table 37&amp;38 - Campus FT and PT '!#REF!-'Table 37 - On-campus FT 08'!B11</f>
        <v>#REF!</v>
      </c>
      <c r="C11" s="11" t="e">
        <f>'Table 37&amp;38 - Campus FT and PT '!#REF!-'Table 37 - On-campus FT 08'!C11</f>
        <v>#REF!</v>
      </c>
      <c r="D11" s="11" t="e">
        <f>'Table 37&amp;38 - Campus FT and PT '!#REF!-'Table 37 - On-campus FT 08'!D11</f>
        <v>#REF!</v>
      </c>
      <c r="E11" s="11" t="e">
        <f>'Table 37&amp;38 - Campus FT and PT '!#REF!-'Table 37 - On-campus FT 08'!E11</f>
        <v>#REF!</v>
      </c>
      <c r="F11" s="11" t="e">
        <f>'Table 37&amp;38 - Campus FT and PT '!#REF!-'Table 37 - On-campus FT 08'!F11</f>
        <v>#REF!</v>
      </c>
      <c r="G11" s="11" t="e">
        <f>'Table 37&amp;38 - Campus FT and PT '!#REF!-'Table 37 - On-campus FT 08'!G11</f>
        <v>#REF!</v>
      </c>
      <c r="H11" s="11" t="e">
        <f>SUM(F11,D11,B11)</f>
        <v>#REF!</v>
      </c>
      <c r="I11" s="11" t="e">
        <f>SUM(G11,E11,C11)</f>
        <v>#REF!</v>
      </c>
    </row>
    <row r="12" spans="1:9" ht="12.75" customHeight="1">
      <c r="A12" s="4" t="s">
        <v>10</v>
      </c>
      <c r="B12" s="11" t="e">
        <f>'Table 37&amp;38 - Campus FT and PT '!#REF!-'Table 37 - On-campus FT 08'!B12</f>
        <v>#REF!</v>
      </c>
      <c r="C12" s="11" t="e">
        <f>'Table 37&amp;38 - Campus FT and PT '!#REF!-'Table 37 - On-campus FT 08'!C12</f>
        <v>#REF!</v>
      </c>
      <c r="D12" s="11" t="e">
        <f>'Table 37&amp;38 - Campus FT and PT '!#REF!-'Table 37 - On-campus FT 08'!D12</f>
        <v>#REF!</v>
      </c>
      <c r="E12" s="11" t="e">
        <f>'Table 37&amp;38 - Campus FT and PT '!#REF!-'Table 37 - On-campus FT 08'!E12</f>
        <v>#REF!</v>
      </c>
      <c r="F12" s="11" t="e">
        <f>'Table 37&amp;38 - Campus FT and PT '!#REF!-'Table 37 - On-campus FT 08'!F12</f>
        <v>#REF!</v>
      </c>
      <c r="G12" s="11" t="e">
        <f>'Table 37&amp;38 - Campus FT and PT '!#REF!-'Table 37 - On-campus FT 08'!G12</f>
        <v>#REF!</v>
      </c>
      <c r="H12" s="11" t="e">
        <f t="shared" ref="H12:I23" si="0">SUM(F12,D12,B12)</f>
        <v>#REF!</v>
      </c>
      <c r="I12" s="11" t="e">
        <f t="shared" si="0"/>
        <v>#REF!</v>
      </c>
    </row>
    <row r="13" spans="1:9" ht="12.75" customHeight="1">
      <c r="A13" s="4" t="s">
        <v>11</v>
      </c>
      <c r="B13" s="11" t="e">
        <f>'Table 37&amp;38 - Campus FT and PT '!#REF!-'Table 37 - On-campus FT 08'!B13</f>
        <v>#REF!</v>
      </c>
      <c r="C13" s="11" t="e">
        <f>'Table 37&amp;38 - Campus FT and PT '!#REF!-'Table 37 - On-campus FT 08'!C13</f>
        <v>#REF!</v>
      </c>
      <c r="D13" s="11" t="e">
        <f>'Table 37&amp;38 - Campus FT and PT '!#REF!-'Table 37 - On-campus FT 08'!D13</f>
        <v>#REF!</v>
      </c>
      <c r="E13" s="11" t="e">
        <f>'Table 37&amp;38 - Campus FT and PT '!#REF!-'Table 37 - On-campus FT 08'!E13</f>
        <v>#REF!</v>
      </c>
      <c r="F13" s="11" t="e">
        <f>'Table 37&amp;38 - Campus FT and PT '!#REF!-'Table 37 - On-campus FT 08'!F13</f>
        <v>#REF!</v>
      </c>
      <c r="G13" s="11" t="e">
        <f>'Table 37&amp;38 - Campus FT and PT '!#REF!-'Table 37 - On-campus FT 08'!G13</f>
        <v>#REF!</v>
      </c>
      <c r="H13" s="11" t="e">
        <f t="shared" si="0"/>
        <v>#REF!</v>
      </c>
      <c r="I13" s="11" t="e">
        <f t="shared" si="0"/>
        <v>#REF!</v>
      </c>
    </row>
    <row r="14" spans="1:9" ht="12.75" customHeight="1">
      <c r="A14" s="4" t="s">
        <v>68</v>
      </c>
      <c r="B14" s="11" t="e">
        <f>'Table 37&amp;38 - Campus FT and PT '!#REF!-'Table 37 - On-campus FT 08'!B14</f>
        <v>#REF!</v>
      </c>
      <c r="C14" s="11" t="e">
        <f>'Table 37&amp;38 - Campus FT and PT '!#REF!-'Table 37 - On-campus FT 08'!C14</f>
        <v>#REF!</v>
      </c>
      <c r="D14" s="11" t="e">
        <f>'Table 37&amp;38 - Campus FT and PT '!#REF!-'Table 37 - On-campus FT 08'!D14</f>
        <v>#REF!</v>
      </c>
      <c r="E14" s="11" t="e">
        <f>'Table 37&amp;38 - Campus FT and PT '!#REF!-'Table 37 - On-campus FT 08'!E14</f>
        <v>#REF!</v>
      </c>
      <c r="F14" s="11" t="e">
        <f>'Table 37&amp;38 - Campus FT and PT '!#REF!-'Table 37 - On-campus FT 08'!F14</f>
        <v>#REF!</v>
      </c>
      <c r="G14" s="11" t="e">
        <f>'Table 37&amp;38 - Campus FT and PT '!#REF!-'Table 37 - On-campus FT 08'!G14</f>
        <v>#REF!</v>
      </c>
      <c r="H14" s="11" t="e">
        <f t="shared" si="0"/>
        <v>#REF!</v>
      </c>
      <c r="I14" s="11" t="e">
        <f t="shared" si="0"/>
        <v>#REF!</v>
      </c>
    </row>
    <row r="15" spans="1:9" ht="12.75" customHeight="1">
      <c r="A15" s="4" t="s">
        <v>78</v>
      </c>
      <c r="B15" s="11" t="e">
        <f>'Table 37&amp;38 - Campus FT and PT '!#REF!-'Table 37 - On-campus FT 08'!B15</f>
        <v>#REF!</v>
      </c>
      <c r="C15" s="11" t="e">
        <f>'Table 37&amp;38 - Campus FT and PT '!#REF!-'Table 37 - On-campus FT 08'!C15</f>
        <v>#REF!</v>
      </c>
      <c r="D15" s="11" t="e">
        <f>'Table 37&amp;38 - Campus FT and PT '!#REF!-'Table 37 - On-campus FT 08'!D15</f>
        <v>#REF!</v>
      </c>
      <c r="E15" s="11" t="e">
        <f>'Table 37&amp;38 - Campus FT and PT '!#REF!-'Table 37 - On-campus FT 08'!E15</f>
        <v>#REF!</v>
      </c>
      <c r="F15" s="11" t="e">
        <f>'Table 37&amp;38 - Campus FT and PT '!#REF!-'Table 37 - On-campus FT 08'!F15</f>
        <v>#REF!</v>
      </c>
      <c r="G15" s="11" t="e">
        <f>'Table 37&amp;38 - Campus FT and PT '!#REF!-'Table 37 - On-campus FT 08'!G15</f>
        <v>#REF!</v>
      </c>
      <c r="H15" s="11" t="e">
        <f>SUM(F15,D15,B15)</f>
        <v>#REF!</v>
      </c>
      <c r="I15" s="11" t="e">
        <f>SUM(G15,E15,C15)</f>
        <v>#REF!</v>
      </c>
    </row>
    <row r="16" spans="1:9" ht="12.75" customHeight="1">
      <c r="A16" s="4" t="s">
        <v>12</v>
      </c>
      <c r="B16" s="11" t="e">
        <f>'Table 37&amp;38 - Campus FT and PT '!#REF!-'Table 37 - On-campus FT 08'!B16</f>
        <v>#REF!</v>
      </c>
      <c r="C16" s="11" t="e">
        <f>'Table 37&amp;38 - Campus FT and PT '!#REF!-'Table 37 - On-campus FT 08'!C16</f>
        <v>#REF!</v>
      </c>
      <c r="D16" s="11" t="e">
        <f>'Table 37&amp;38 - Campus FT and PT '!#REF!-'Table 37 - On-campus FT 08'!D16</f>
        <v>#REF!</v>
      </c>
      <c r="E16" s="11" t="e">
        <f>'Table 37&amp;38 - Campus FT and PT '!#REF!-'Table 37 - On-campus FT 08'!E16</f>
        <v>#REF!</v>
      </c>
      <c r="F16" s="11" t="e">
        <f>'Table 37&amp;38 - Campus FT and PT '!#REF!-'Table 37 - On-campus FT 08'!F16</f>
        <v>#REF!</v>
      </c>
      <c r="G16" s="11" t="e">
        <f>'Table 37&amp;38 - Campus FT and PT '!#REF!-'Table 37 - On-campus FT 08'!G16</f>
        <v>#REF!</v>
      </c>
      <c r="H16" s="11" t="e">
        <f t="shared" si="0"/>
        <v>#REF!</v>
      </c>
      <c r="I16" s="11" t="e">
        <f t="shared" si="0"/>
        <v>#REF!</v>
      </c>
    </row>
    <row r="17" spans="1:14" ht="12.75" customHeight="1">
      <c r="A17" s="4" t="s">
        <v>13</v>
      </c>
      <c r="B17" s="11" t="e">
        <f>'Table 37&amp;38 - Campus FT and PT '!#REF!-'Table 37 - On-campus FT 08'!B17</f>
        <v>#REF!</v>
      </c>
      <c r="C17" s="11" t="e">
        <f>'Table 37&amp;38 - Campus FT and PT '!#REF!-'Table 37 - On-campus FT 08'!C17</f>
        <v>#REF!</v>
      </c>
      <c r="D17" s="11" t="e">
        <f>'Table 37&amp;38 - Campus FT and PT '!#REF!-'Table 37 - On-campus FT 08'!D17</f>
        <v>#REF!</v>
      </c>
      <c r="E17" s="11" t="e">
        <f>'Table 37&amp;38 - Campus FT and PT '!#REF!-'Table 37 - On-campus FT 08'!E17</f>
        <v>#REF!</v>
      </c>
      <c r="F17" s="11" t="e">
        <f>'Table 37&amp;38 - Campus FT and PT '!#REF!-'Table 37 - On-campus FT 08'!F17</f>
        <v>#REF!</v>
      </c>
      <c r="G17" s="11" t="e">
        <f>'Table 37&amp;38 - Campus FT and PT '!#REF!-'Table 37 - On-campus FT 08'!G17</f>
        <v>#REF!</v>
      </c>
      <c r="H17" s="11" t="e">
        <f t="shared" si="0"/>
        <v>#REF!</v>
      </c>
      <c r="I17" s="11" t="e">
        <f t="shared" si="0"/>
        <v>#REF!</v>
      </c>
      <c r="J17" s="3"/>
    </row>
    <row r="18" spans="1:14" ht="12.75" customHeight="1">
      <c r="A18" s="4" t="s">
        <v>14</v>
      </c>
      <c r="B18" s="11" t="e">
        <f>'Table 37&amp;38 - Campus FT and PT '!#REF!-'Table 37 - On-campus FT 08'!B18</f>
        <v>#REF!</v>
      </c>
      <c r="C18" s="11" t="e">
        <f>'Table 37&amp;38 - Campus FT and PT '!#REF!-'Table 37 - On-campus FT 08'!C18</f>
        <v>#REF!</v>
      </c>
      <c r="D18" s="11" t="e">
        <f>'Table 37&amp;38 - Campus FT and PT '!#REF!-'Table 37 - On-campus FT 08'!D18</f>
        <v>#REF!</v>
      </c>
      <c r="E18" s="11" t="e">
        <f>'Table 37&amp;38 - Campus FT and PT '!#REF!-'Table 37 - On-campus FT 08'!E18</f>
        <v>#REF!</v>
      </c>
      <c r="F18" s="11" t="e">
        <f>'Table 37&amp;38 - Campus FT and PT '!#REF!-'Table 37 - On-campus FT 08'!F18</f>
        <v>#REF!</v>
      </c>
      <c r="G18" s="11" t="e">
        <f>'Table 37&amp;38 - Campus FT and PT '!#REF!-'Table 37 - On-campus FT 08'!G18</f>
        <v>#REF!</v>
      </c>
      <c r="H18" s="11" t="e">
        <f t="shared" si="0"/>
        <v>#REF!</v>
      </c>
      <c r="I18" s="11" t="e">
        <f t="shared" si="0"/>
        <v>#REF!</v>
      </c>
    </row>
    <row r="19" spans="1:14" ht="12.75" customHeight="1">
      <c r="A19" s="4" t="s">
        <v>15</v>
      </c>
      <c r="B19" s="11" t="e">
        <f>'Table 37&amp;38 - Campus FT and PT '!#REF!-'Table 37 - On-campus FT 08'!B19</f>
        <v>#REF!</v>
      </c>
      <c r="C19" s="11" t="e">
        <f>'Table 37&amp;38 - Campus FT and PT '!#REF!-'Table 37 - On-campus FT 08'!C19</f>
        <v>#REF!</v>
      </c>
      <c r="D19" s="11" t="e">
        <f>'Table 37&amp;38 - Campus FT and PT '!#REF!-'Table 37 - On-campus FT 08'!D19</f>
        <v>#REF!</v>
      </c>
      <c r="E19" s="11" t="e">
        <f>'Table 37&amp;38 - Campus FT and PT '!#REF!-'Table 37 - On-campus FT 08'!E19</f>
        <v>#REF!</v>
      </c>
      <c r="F19" s="11" t="e">
        <f>'Table 37&amp;38 - Campus FT and PT '!#REF!-'Table 37 - On-campus FT 08'!F19</f>
        <v>#REF!</v>
      </c>
      <c r="G19" s="11" t="e">
        <f>'Table 37&amp;38 - Campus FT and PT '!#REF!-'Table 37 - On-campus FT 08'!G19</f>
        <v>#REF!</v>
      </c>
      <c r="H19" s="11" t="e">
        <f t="shared" si="0"/>
        <v>#REF!</v>
      </c>
      <c r="I19" s="11" t="e">
        <f t="shared" si="0"/>
        <v>#REF!</v>
      </c>
    </row>
    <row r="20" spans="1:14" ht="12.75" customHeight="1">
      <c r="A20" s="4" t="s">
        <v>77</v>
      </c>
      <c r="B20" s="11" t="e">
        <f>'Table 37&amp;38 - Campus FT and PT '!#REF!-'Table 37 - On-campus FT 08'!B20</f>
        <v>#REF!</v>
      </c>
      <c r="C20" s="11" t="e">
        <f>'Table 37&amp;38 - Campus FT and PT '!#REF!-'Table 37 - On-campus FT 08'!C20</f>
        <v>#REF!</v>
      </c>
      <c r="D20" s="11" t="e">
        <f>'Table 37&amp;38 - Campus FT and PT '!#REF!-'Table 37 - On-campus FT 08'!D20</f>
        <v>#REF!</v>
      </c>
      <c r="E20" s="11" t="e">
        <f>'Table 37&amp;38 - Campus FT and PT '!#REF!-'Table 37 - On-campus FT 08'!E20</f>
        <v>#REF!</v>
      </c>
      <c r="F20" s="11" t="e">
        <f>'Table 37&amp;38 - Campus FT and PT '!#REF!-'Table 37 - On-campus FT 08'!F20</f>
        <v>#REF!</v>
      </c>
      <c r="G20" s="11" t="e">
        <f>'Table 37&amp;38 - Campus FT and PT '!#REF!-'Table 37 - On-campus FT 08'!G20</f>
        <v>#REF!</v>
      </c>
      <c r="H20" s="11" t="e">
        <f t="shared" si="0"/>
        <v>#REF!</v>
      </c>
      <c r="I20" s="11" t="e">
        <f t="shared" si="0"/>
        <v>#REF!</v>
      </c>
    </row>
    <row r="21" spans="1:14" ht="12.75" customHeight="1">
      <c r="A21" s="4" t="s">
        <v>16</v>
      </c>
      <c r="B21" s="11" t="e">
        <f>'Table 37&amp;38 - Campus FT and PT '!#REF!-'Table 37 - On-campus FT 08'!B21</f>
        <v>#REF!</v>
      </c>
      <c r="C21" s="11" t="e">
        <f>'Table 37&amp;38 - Campus FT and PT '!#REF!-'Table 37 - On-campus FT 08'!C21</f>
        <v>#REF!</v>
      </c>
      <c r="D21" s="11" t="e">
        <f>'Table 37&amp;38 - Campus FT and PT '!#REF!-'Table 37 - On-campus FT 08'!D21</f>
        <v>#REF!</v>
      </c>
      <c r="E21" s="11" t="e">
        <f>'Table 37&amp;38 - Campus FT and PT '!#REF!-'Table 37 - On-campus FT 08'!E21</f>
        <v>#REF!</v>
      </c>
      <c r="F21" s="11" t="e">
        <f>'Table 37&amp;38 - Campus FT and PT '!#REF!-'Table 37 - On-campus FT 08'!F21</f>
        <v>#REF!</v>
      </c>
      <c r="G21" s="11" t="e">
        <f>'Table 37&amp;38 - Campus FT and PT '!#REF!-'Table 37 - On-campus FT 08'!G21</f>
        <v>#REF!</v>
      </c>
      <c r="H21" s="11" t="e">
        <f t="shared" si="0"/>
        <v>#REF!</v>
      </c>
      <c r="I21" s="11" t="e">
        <f t="shared" si="0"/>
        <v>#REF!</v>
      </c>
    </row>
    <row r="22" spans="1:14" ht="12.75" customHeight="1">
      <c r="A22" s="4" t="s">
        <v>17</v>
      </c>
      <c r="B22" s="11" t="e">
        <f>'Table 37&amp;38 - Campus FT and PT '!#REF!-'Table 37 - On-campus FT 08'!B22</f>
        <v>#REF!</v>
      </c>
      <c r="C22" s="11" t="e">
        <f>'Table 37&amp;38 - Campus FT and PT '!#REF!-'Table 37 - On-campus FT 08'!C22</f>
        <v>#REF!</v>
      </c>
      <c r="D22" s="11" t="e">
        <f>'Table 37&amp;38 - Campus FT and PT '!#REF!-'Table 37 - On-campus FT 08'!D22</f>
        <v>#REF!</v>
      </c>
      <c r="E22" s="11" t="e">
        <f>'Table 37&amp;38 - Campus FT and PT '!#REF!-'Table 37 - On-campus FT 08'!E22</f>
        <v>#REF!</v>
      </c>
      <c r="F22" s="11" t="e">
        <f>'Table 37&amp;38 - Campus FT and PT '!#REF!-'Table 37 - On-campus FT 08'!F22</f>
        <v>#REF!</v>
      </c>
      <c r="G22" s="11" t="e">
        <f>'Table 37&amp;38 - Campus FT and PT '!#REF!-'Table 37 - On-campus FT 08'!G22</f>
        <v>#REF!</v>
      </c>
      <c r="H22" s="11" t="e">
        <f t="shared" si="0"/>
        <v>#REF!</v>
      </c>
      <c r="I22" s="11" t="e">
        <f t="shared" si="0"/>
        <v>#REF!</v>
      </c>
    </row>
    <row r="23" spans="1:14" ht="12.75" customHeight="1">
      <c r="A23" s="4" t="s">
        <v>18</v>
      </c>
      <c r="B23" s="11" t="e">
        <f>'Table 37&amp;38 - Campus FT and PT '!#REF!-'Table 37 - On-campus FT 08'!B23</f>
        <v>#REF!</v>
      </c>
      <c r="C23" s="11" t="e">
        <f>'Table 37&amp;38 - Campus FT and PT '!#REF!-'Table 37 - On-campus FT 08'!C23</f>
        <v>#REF!</v>
      </c>
      <c r="D23" s="11" t="e">
        <f>'Table 37&amp;38 - Campus FT and PT '!#REF!-'Table 37 - On-campus FT 08'!D23</f>
        <v>#REF!</v>
      </c>
      <c r="E23" s="11" t="e">
        <f>'Table 37&amp;38 - Campus FT and PT '!#REF!-'Table 37 - On-campus FT 08'!E23</f>
        <v>#REF!</v>
      </c>
      <c r="F23" s="11" t="e">
        <f>'Table 37&amp;38 - Campus FT and PT '!#REF!-'Table 37 - On-campus FT 08'!F23</f>
        <v>#REF!</v>
      </c>
      <c r="G23" s="11" t="e">
        <f>'Table 37&amp;38 - Campus FT and PT '!#REF!-'Table 37 - On-campus FT 08'!G23</f>
        <v>#REF!</v>
      </c>
      <c r="H23" s="11" t="e">
        <f t="shared" si="0"/>
        <v>#REF!</v>
      </c>
      <c r="I23" s="11" t="e">
        <f t="shared" si="0"/>
        <v>#REF!</v>
      </c>
    </row>
    <row r="24" spans="1:14" ht="12.75" customHeight="1">
      <c r="A24" s="3" t="s">
        <v>19</v>
      </c>
      <c r="B24" s="11" t="e">
        <f t="shared" ref="B24:I24" si="1">SUM(B11:B23)</f>
        <v>#REF!</v>
      </c>
      <c r="C24" s="11" t="e">
        <f t="shared" si="1"/>
        <v>#REF!</v>
      </c>
      <c r="D24" s="11" t="e">
        <f t="shared" si="1"/>
        <v>#REF!</v>
      </c>
      <c r="E24" s="11" t="e">
        <f t="shared" si="1"/>
        <v>#REF!</v>
      </c>
      <c r="F24" s="11" t="e">
        <f t="shared" si="1"/>
        <v>#REF!</v>
      </c>
      <c r="G24" s="11" t="e">
        <f t="shared" si="1"/>
        <v>#REF!</v>
      </c>
      <c r="H24" s="11" t="e">
        <f t="shared" si="1"/>
        <v>#REF!</v>
      </c>
      <c r="I24" s="11" t="e">
        <f t="shared" si="1"/>
        <v>#REF!</v>
      </c>
    </row>
    <row r="25" spans="1:14" ht="12.75" customHeight="1">
      <c r="A25" s="3"/>
      <c r="B25" s="11"/>
      <c r="C25" s="11"/>
      <c r="D25" s="11"/>
      <c r="E25" s="11"/>
      <c r="F25" s="11"/>
      <c r="G25" s="11"/>
      <c r="H25" s="11"/>
      <c r="I25" s="11"/>
    </row>
    <row r="26" spans="1:14" ht="29.1" customHeight="1">
      <c r="A26" s="10" t="s">
        <v>20</v>
      </c>
      <c r="B26" s="11"/>
      <c r="C26" s="11"/>
      <c r="D26" s="11"/>
      <c r="E26" s="11"/>
      <c r="F26" s="11"/>
      <c r="G26" s="11"/>
      <c r="H26" s="11"/>
      <c r="I26" s="11"/>
    </row>
    <row r="27" spans="1:14" ht="12.7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14" ht="12.75" customHeight="1">
      <c r="A28" s="4" t="s">
        <v>21</v>
      </c>
      <c r="B28" s="11" t="e">
        <f>'Table 37&amp;38 - Campus FT and PT '!#REF!-'Table 37 - On-campus FT 08'!B28</f>
        <v>#REF!</v>
      </c>
      <c r="C28" s="11" t="e">
        <f>'Table 37&amp;38 - Campus FT and PT '!#REF!-'Table 37 - On-campus FT 08'!C28</f>
        <v>#REF!</v>
      </c>
      <c r="D28" s="11" t="e">
        <f>'Table 37&amp;38 - Campus FT and PT '!#REF!-'Table 37 - On-campus FT 08'!D28</f>
        <v>#REF!</v>
      </c>
      <c r="E28" s="11" t="e">
        <f>'Table 37&amp;38 - Campus FT and PT '!#REF!-'Table 37 - On-campus FT 08'!E28</f>
        <v>#REF!</v>
      </c>
      <c r="F28" s="11" t="e">
        <f>'Table 37&amp;38 - Campus FT and PT '!#REF!-'Table 37 - On-campus FT 08'!F28</f>
        <v>#REF!</v>
      </c>
      <c r="G28" s="11" t="e">
        <f>'Table 37&amp;38 - Campus FT and PT '!#REF!-'Table 37 - On-campus FT 08'!G28</f>
        <v>#REF!</v>
      </c>
      <c r="H28" s="14" t="e">
        <f>SUM(B28,D28,F28)</f>
        <v>#REF!</v>
      </c>
      <c r="I28" s="14" t="e">
        <f>SUM(C28,E28,G28)</f>
        <v>#REF!</v>
      </c>
      <c r="J28" s="11"/>
    </row>
    <row r="29" spans="1:14" ht="12.75" customHeight="1">
      <c r="A29" s="4" t="s">
        <v>22</v>
      </c>
      <c r="B29" s="11" t="e">
        <f>'Table 37&amp;38 - Campus FT and PT '!#REF!-'Table 37 - On-campus FT 08'!B29</f>
        <v>#REF!</v>
      </c>
      <c r="C29" s="11" t="e">
        <f>'Table 37&amp;38 - Campus FT and PT '!#REF!-'Table 37 - On-campus FT 08'!C29</f>
        <v>#REF!</v>
      </c>
      <c r="D29" s="11" t="e">
        <f>'Table 37&amp;38 - Campus FT and PT '!#REF!-'Table 37 - On-campus FT 08'!D29</f>
        <v>#REF!</v>
      </c>
      <c r="E29" s="11" t="e">
        <f>'Table 37&amp;38 - Campus FT and PT '!#REF!-'Table 37 - On-campus FT 08'!E29</f>
        <v>#REF!</v>
      </c>
      <c r="F29" s="11" t="e">
        <f>'Table 37&amp;38 - Campus FT and PT '!#REF!-'Table 37 - On-campus FT 08'!F29</f>
        <v>#REF!</v>
      </c>
      <c r="G29" s="11" t="e">
        <f>'Table 37&amp;38 - Campus FT and PT '!#REF!-'Table 37 - On-campus FT 08'!G29</f>
        <v>#REF!</v>
      </c>
      <c r="H29" s="14" t="e">
        <f t="shared" ref="H29:I48" si="2">SUM(B29,D29,F29)</f>
        <v>#REF!</v>
      </c>
      <c r="I29" s="14" t="e">
        <f t="shared" si="2"/>
        <v>#REF!</v>
      </c>
      <c r="J29" s="11"/>
    </row>
    <row r="30" spans="1:14" ht="12.75" customHeight="1">
      <c r="A30" s="4" t="s">
        <v>23</v>
      </c>
      <c r="B30" s="11" t="e">
        <f>'Table 37&amp;38 - Campus FT and PT '!#REF!-'Table 37 - On-campus FT 08'!B30</f>
        <v>#REF!</v>
      </c>
      <c r="C30" s="11" t="e">
        <f>'Table 37&amp;38 - Campus FT and PT '!#REF!-'Table 37 - On-campus FT 08'!C30</f>
        <v>#REF!</v>
      </c>
      <c r="D30" s="11" t="e">
        <f>'Table 37&amp;38 - Campus FT and PT '!#REF!-'Table 37 - On-campus FT 08'!D30</f>
        <v>#REF!</v>
      </c>
      <c r="E30" s="11" t="e">
        <f>'Table 37&amp;38 - Campus FT and PT '!#REF!-'Table 37 - On-campus FT 08'!E30</f>
        <v>#REF!</v>
      </c>
      <c r="F30" s="11" t="e">
        <f>'Table 37&amp;38 - Campus FT and PT '!#REF!-'Table 37 - On-campus FT 08'!F30</f>
        <v>#REF!</v>
      </c>
      <c r="G30" s="11" t="e">
        <f>'Table 37&amp;38 - Campus FT and PT '!#REF!-'Table 37 - On-campus FT 08'!G30</f>
        <v>#REF!</v>
      </c>
      <c r="H30" s="14" t="e">
        <f t="shared" si="2"/>
        <v>#REF!</v>
      </c>
      <c r="I30" s="14" t="e">
        <f t="shared" si="2"/>
        <v>#REF!</v>
      </c>
      <c r="J30" s="11"/>
    </row>
    <row r="31" spans="1:14" ht="12.75" customHeight="1">
      <c r="A31" s="4" t="s">
        <v>24</v>
      </c>
      <c r="B31" s="11" t="e">
        <f>'Table 37&amp;38 - Campus FT and PT '!#REF!-'Table 37 - On-campus FT 08'!B31</f>
        <v>#REF!</v>
      </c>
      <c r="C31" s="11" t="e">
        <f>'Table 37&amp;38 - Campus FT and PT '!#REF!-'Table 37 - On-campus FT 08'!C31</f>
        <v>#REF!</v>
      </c>
      <c r="D31" s="11" t="e">
        <f>'Table 37&amp;38 - Campus FT and PT '!#REF!-'Table 37 - On-campus FT 08'!D31</f>
        <v>#REF!</v>
      </c>
      <c r="E31" s="11" t="e">
        <f>'Table 37&amp;38 - Campus FT and PT '!#REF!-'Table 37 - On-campus FT 08'!E31</f>
        <v>#REF!</v>
      </c>
      <c r="F31" s="11" t="e">
        <f>'Table 37&amp;38 - Campus FT and PT '!#REF!-'Table 37 - On-campus FT 08'!F31</f>
        <v>#REF!</v>
      </c>
      <c r="G31" s="11" t="e">
        <f>'Table 37&amp;38 - Campus FT and PT '!#REF!-'Table 37 - On-campus FT 08'!G31</f>
        <v>#REF!</v>
      </c>
      <c r="H31" s="14" t="e">
        <f t="shared" si="2"/>
        <v>#REF!</v>
      </c>
      <c r="I31" s="14" t="e">
        <f t="shared" si="2"/>
        <v>#REF!</v>
      </c>
      <c r="J31" s="11"/>
      <c r="K31" s="3"/>
      <c r="L31" s="3"/>
      <c r="M31" s="3"/>
      <c r="N31" s="12"/>
    </row>
    <row r="32" spans="1:14" ht="12.75" customHeight="1">
      <c r="A32" s="4" t="s">
        <v>69</v>
      </c>
      <c r="B32" s="11" t="e">
        <f>'Table 37&amp;38 - Campus FT and PT '!#REF!-'Table 37 - On-campus FT 08'!B32</f>
        <v>#REF!</v>
      </c>
      <c r="C32" s="11" t="e">
        <f>'Table 37&amp;38 - Campus FT and PT '!#REF!-'Table 37 - On-campus FT 08'!C32</f>
        <v>#REF!</v>
      </c>
      <c r="D32" s="11" t="e">
        <f>'Table 37&amp;38 - Campus FT and PT '!#REF!-'Table 37 - On-campus FT 08'!D32</f>
        <v>#REF!</v>
      </c>
      <c r="E32" s="11" t="e">
        <f>'Table 37&amp;38 - Campus FT and PT '!#REF!-'Table 37 - On-campus FT 08'!E32</f>
        <v>#REF!</v>
      </c>
      <c r="F32" s="11" t="e">
        <f>'Table 37&amp;38 - Campus FT and PT '!#REF!-'Table 37 - On-campus FT 08'!F32</f>
        <v>#REF!</v>
      </c>
      <c r="G32" s="11" t="e">
        <f>'Table 37&amp;38 - Campus FT and PT '!#REF!-'Table 37 - On-campus FT 08'!G32</f>
        <v>#REF!</v>
      </c>
      <c r="H32" s="14" t="e">
        <f t="shared" si="2"/>
        <v>#REF!</v>
      </c>
      <c r="I32" s="14" t="e">
        <f t="shared" si="2"/>
        <v>#REF!</v>
      </c>
      <c r="J32" s="11"/>
      <c r="K32" s="3"/>
      <c r="L32" s="3"/>
      <c r="M32" s="3"/>
      <c r="N32" s="12"/>
    </row>
    <row r="33" spans="1:14" ht="12.75" customHeight="1">
      <c r="A33" s="4" t="s">
        <v>70</v>
      </c>
      <c r="B33" s="11" t="e">
        <f>'Table 37&amp;38 - Campus FT and PT '!#REF!-'Table 37 - On-campus FT 08'!B33</f>
        <v>#REF!</v>
      </c>
      <c r="C33" s="11" t="e">
        <f>'Table 37&amp;38 - Campus FT and PT '!#REF!-'Table 37 - On-campus FT 08'!C33</f>
        <v>#REF!</v>
      </c>
      <c r="D33" s="11" t="e">
        <f>'Table 37&amp;38 - Campus FT and PT '!#REF!-'Table 37 - On-campus FT 08'!D33</f>
        <v>#REF!</v>
      </c>
      <c r="E33" s="11" t="e">
        <f>'Table 37&amp;38 - Campus FT and PT '!#REF!-'Table 37 - On-campus FT 08'!E33</f>
        <v>#REF!</v>
      </c>
      <c r="F33" s="11" t="e">
        <f>'Table 37&amp;38 - Campus FT and PT '!#REF!-'Table 37 - On-campus FT 08'!F33</f>
        <v>#REF!</v>
      </c>
      <c r="G33" s="11" t="e">
        <f>'Table 37&amp;38 - Campus FT and PT '!#REF!-'Table 37 - On-campus FT 08'!G33</f>
        <v>#REF!</v>
      </c>
      <c r="H33" s="14" t="e">
        <f t="shared" si="2"/>
        <v>#REF!</v>
      </c>
      <c r="I33" s="14" t="e">
        <f t="shared" si="2"/>
        <v>#REF!</v>
      </c>
      <c r="J33" s="11"/>
      <c r="K33" s="3"/>
      <c r="L33" s="3"/>
      <c r="M33" s="3"/>
      <c r="N33" s="12"/>
    </row>
    <row r="34" spans="1:14" ht="12.75" customHeight="1">
      <c r="A34" s="4" t="s">
        <v>71</v>
      </c>
      <c r="B34" s="11" t="e">
        <f>'Table 37&amp;38 - Campus FT and PT '!#REF!-'Table 37 - On-campus FT 08'!B34</f>
        <v>#REF!</v>
      </c>
      <c r="C34" s="11" t="e">
        <f>'Table 37&amp;38 - Campus FT and PT '!#REF!-'Table 37 - On-campus FT 08'!C34</f>
        <v>#REF!</v>
      </c>
      <c r="D34" s="11" t="e">
        <f>'Table 37&amp;38 - Campus FT and PT '!#REF!-'Table 37 - On-campus FT 08'!D34</f>
        <v>#REF!</v>
      </c>
      <c r="E34" s="11" t="e">
        <f>'Table 37&amp;38 - Campus FT and PT '!#REF!-'Table 37 - On-campus FT 08'!E34</f>
        <v>#REF!</v>
      </c>
      <c r="F34" s="11" t="e">
        <f>'Table 37&amp;38 - Campus FT and PT '!#REF!-'Table 37 - On-campus FT 08'!F34</f>
        <v>#REF!</v>
      </c>
      <c r="G34" s="11" t="e">
        <f>'Table 37&amp;38 - Campus FT and PT '!#REF!-'Table 37 - On-campus FT 08'!G34</f>
        <v>#REF!</v>
      </c>
      <c r="H34" s="14" t="e">
        <f t="shared" si="2"/>
        <v>#REF!</v>
      </c>
      <c r="I34" s="14" t="e">
        <f t="shared" si="2"/>
        <v>#REF!</v>
      </c>
      <c r="J34" s="11"/>
      <c r="K34" s="3"/>
      <c r="L34" s="3"/>
      <c r="M34" s="3"/>
      <c r="N34" s="12"/>
    </row>
    <row r="35" spans="1:14" ht="12.75" customHeight="1">
      <c r="A35" s="4" t="s">
        <v>72</v>
      </c>
      <c r="B35" s="11" t="e">
        <f>'Table 37&amp;38 - Campus FT and PT '!#REF!-'Table 37 - On-campus FT 08'!B35</f>
        <v>#REF!</v>
      </c>
      <c r="C35" s="11" t="e">
        <f>'Table 37&amp;38 - Campus FT and PT '!#REF!-'Table 37 - On-campus FT 08'!C35</f>
        <v>#REF!</v>
      </c>
      <c r="D35" s="11" t="e">
        <f>'Table 37&amp;38 - Campus FT and PT '!#REF!-'Table 37 - On-campus FT 08'!D35</f>
        <v>#REF!</v>
      </c>
      <c r="E35" s="11" t="e">
        <f>'Table 37&amp;38 - Campus FT and PT '!#REF!-'Table 37 - On-campus FT 08'!E35</f>
        <v>#REF!</v>
      </c>
      <c r="F35" s="11" t="e">
        <f>'Table 37&amp;38 - Campus FT and PT '!#REF!-'Table 37 - On-campus FT 08'!F35</f>
        <v>#REF!</v>
      </c>
      <c r="G35" s="11" t="e">
        <f>'Table 37&amp;38 - Campus FT and PT '!#REF!-'Table 37 - On-campus FT 08'!G35</f>
        <v>#REF!</v>
      </c>
      <c r="H35" s="14" t="e">
        <f t="shared" si="2"/>
        <v>#REF!</v>
      </c>
      <c r="I35" s="14" t="e">
        <f t="shared" si="2"/>
        <v>#REF!</v>
      </c>
      <c r="J35" s="11"/>
      <c r="K35" s="3"/>
      <c r="L35" s="3"/>
      <c r="M35" s="3"/>
      <c r="N35" s="12"/>
    </row>
    <row r="36" spans="1:14" ht="12.75" customHeight="1">
      <c r="A36" s="4" t="s">
        <v>73</v>
      </c>
      <c r="B36" s="11" t="e">
        <f>'Table 37&amp;38 - Campus FT and PT '!#REF!-'Table 37 - On-campus FT 08'!B36</f>
        <v>#REF!</v>
      </c>
      <c r="C36" s="11" t="e">
        <f>'Table 37&amp;38 - Campus FT and PT '!#REF!-'Table 37 - On-campus FT 08'!C36</f>
        <v>#REF!</v>
      </c>
      <c r="D36" s="11" t="e">
        <f>'Table 37&amp;38 - Campus FT and PT '!#REF!-'Table 37 - On-campus FT 08'!D36</f>
        <v>#REF!</v>
      </c>
      <c r="E36" s="11" t="e">
        <f>'Table 37&amp;38 - Campus FT and PT '!#REF!-'Table 37 - On-campus FT 08'!E36</f>
        <v>#REF!</v>
      </c>
      <c r="F36" s="11" t="e">
        <f>'Table 37&amp;38 - Campus FT and PT '!#REF!-'Table 37 - On-campus FT 08'!F36</f>
        <v>#REF!</v>
      </c>
      <c r="G36" s="11" t="e">
        <f>'Table 37&amp;38 - Campus FT and PT '!#REF!-'Table 37 - On-campus FT 08'!G36</f>
        <v>#REF!</v>
      </c>
      <c r="H36" s="14" t="e">
        <f t="shared" si="2"/>
        <v>#REF!</v>
      </c>
      <c r="I36" s="14" t="e">
        <f t="shared" si="2"/>
        <v>#REF!</v>
      </c>
      <c r="J36" s="11"/>
      <c r="K36" s="3"/>
      <c r="L36" s="3"/>
      <c r="M36" s="3"/>
      <c r="N36" s="12"/>
    </row>
    <row r="37" spans="1:14" ht="12.75" customHeight="1">
      <c r="A37" s="4" t="s">
        <v>25</v>
      </c>
      <c r="B37" s="11" t="e">
        <f>'Table 37&amp;38 - Campus FT and PT '!#REF!-'Table 37 - On-campus FT 08'!B37</f>
        <v>#REF!</v>
      </c>
      <c r="C37" s="11" t="e">
        <f>'Table 37&amp;38 - Campus FT and PT '!#REF!-'Table 37 - On-campus FT 08'!C37</f>
        <v>#REF!</v>
      </c>
      <c r="D37" s="11" t="e">
        <f>'Table 37&amp;38 - Campus FT and PT '!#REF!-'Table 37 - On-campus FT 08'!D37</f>
        <v>#REF!</v>
      </c>
      <c r="E37" s="11" t="e">
        <f>'Table 37&amp;38 - Campus FT and PT '!#REF!-'Table 37 - On-campus FT 08'!E37</f>
        <v>#REF!</v>
      </c>
      <c r="F37" s="11" t="e">
        <f>'Table 37&amp;38 - Campus FT and PT '!#REF!-'Table 37 - On-campus FT 08'!F37</f>
        <v>#REF!</v>
      </c>
      <c r="G37" s="11" t="e">
        <f>'Table 37&amp;38 - Campus FT and PT '!#REF!-'Table 37 - On-campus FT 08'!G37</f>
        <v>#REF!</v>
      </c>
      <c r="H37" s="14" t="e">
        <f t="shared" si="2"/>
        <v>#REF!</v>
      </c>
      <c r="I37" s="14" t="e">
        <f t="shared" si="2"/>
        <v>#REF!</v>
      </c>
      <c r="J37" s="11"/>
      <c r="K37" s="3"/>
      <c r="L37" s="3"/>
      <c r="M37" s="3"/>
      <c r="N37" s="12"/>
    </row>
    <row r="38" spans="1:14" ht="12.75" customHeight="1">
      <c r="A38" s="4" t="s">
        <v>26</v>
      </c>
      <c r="B38" s="11" t="e">
        <f>'Table 37&amp;38 - Campus FT and PT '!#REF!-'Table 37 - On-campus FT 08'!B38</f>
        <v>#REF!</v>
      </c>
      <c r="C38" s="11" t="e">
        <f>'Table 37&amp;38 - Campus FT and PT '!#REF!-'Table 37 - On-campus FT 08'!C38</f>
        <v>#REF!</v>
      </c>
      <c r="D38" s="11" t="e">
        <f>'Table 37&amp;38 - Campus FT and PT '!#REF!-'Table 37 - On-campus FT 08'!D38</f>
        <v>#REF!</v>
      </c>
      <c r="E38" s="11" t="e">
        <f>'Table 37&amp;38 - Campus FT and PT '!#REF!-'Table 37 - On-campus FT 08'!E38</f>
        <v>#REF!</v>
      </c>
      <c r="F38" s="11" t="e">
        <f>'Table 37&amp;38 - Campus FT and PT '!#REF!-'Table 37 - On-campus FT 08'!F38</f>
        <v>#REF!</v>
      </c>
      <c r="G38" s="11" t="e">
        <f>'Table 37&amp;38 - Campus FT and PT '!#REF!-'Table 37 - On-campus FT 08'!G38</f>
        <v>#REF!</v>
      </c>
      <c r="H38" s="14" t="e">
        <f t="shared" si="2"/>
        <v>#REF!</v>
      </c>
      <c r="I38" s="14" t="e">
        <f t="shared" si="2"/>
        <v>#REF!</v>
      </c>
      <c r="J38" s="11"/>
      <c r="K38" s="3"/>
      <c r="L38" s="3"/>
      <c r="M38" s="3"/>
      <c r="N38" s="12"/>
    </row>
    <row r="39" spans="1:14" ht="12.75" customHeight="1">
      <c r="A39" s="4" t="s">
        <v>74</v>
      </c>
      <c r="B39" s="11" t="e">
        <f>'Table 37&amp;38 - Campus FT and PT '!#REF!-'Table 37 - On-campus FT 08'!B39</f>
        <v>#REF!</v>
      </c>
      <c r="C39" s="11" t="e">
        <f>'Table 37&amp;38 - Campus FT and PT '!#REF!-'Table 37 - On-campus FT 08'!C39</f>
        <v>#REF!</v>
      </c>
      <c r="D39" s="11" t="e">
        <f>'Table 37&amp;38 - Campus FT and PT '!#REF!-'Table 37 - On-campus FT 08'!D39</f>
        <v>#REF!</v>
      </c>
      <c r="E39" s="11" t="e">
        <f>'Table 37&amp;38 - Campus FT and PT '!#REF!-'Table 37 - On-campus FT 08'!E39</f>
        <v>#REF!</v>
      </c>
      <c r="F39" s="11" t="e">
        <f>'Table 37&amp;38 - Campus FT and PT '!#REF!-'Table 37 - On-campus FT 08'!F39</f>
        <v>#REF!</v>
      </c>
      <c r="G39" s="11" t="e">
        <f>'Table 37&amp;38 - Campus FT and PT '!#REF!-'Table 37 - On-campus FT 08'!G39</f>
        <v>#REF!</v>
      </c>
      <c r="H39" s="14" t="e">
        <f t="shared" si="2"/>
        <v>#REF!</v>
      </c>
      <c r="I39" s="14" t="e">
        <f t="shared" si="2"/>
        <v>#REF!</v>
      </c>
      <c r="J39" s="11"/>
      <c r="K39" s="3"/>
      <c r="L39" s="3"/>
      <c r="M39" s="3"/>
      <c r="N39" s="12"/>
    </row>
    <row r="40" spans="1:14" ht="12.75" customHeight="1">
      <c r="A40" s="4" t="s">
        <v>27</v>
      </c>
      <c r="B40" s="11" t="e">
        <f>'Table 37&amp;38 - Campus FT and PT '!#REF!-'Table 37 - On-campus FT 08'!B40</f>
        <v>#REF!</v>
      </c>
      <c r="C40" s="11" t="e">
        <f>'Table 37&amp;38 - Campus FT and PT '!#REF!-'Table 37 - On-campus FT 08'!C40</f>
        <v>#REF!</v>
      </c>
      <c r="D40" s="11" t="e">
        <f>'Table 37&amp;38 - Campus FT and PT '!#REF!-'Table 37 - On-campus FT 08'!D40</f>
        <v>#REF!</v>
      </c>
      <c r="E40" s="11" t="e">
        <f>'Table 37&amp;38 - Campus FT and PT '!#REF!-'Table 37 - On-campus FT 08'!E40</f>
        <v>#REF!</v>
      </c>
      <c r="F40" s="11" t="e">
        <f>'Table 37&amp;38 - Campus FT and PT '!#REF!-'Table 37 - On-campus FT 08'!F40</f>
        <v>#REF!</v>
      </c>
      <c r="G40" s="11" t="e">
        <f>'Table 37&amp;38 - Campus FT and PT '!#REF!-'Table 37 - On-campus FT 08'!G40</f>
        <v>#REF!</v>
      </c>
      <c r="H40" s="14" t="e">
        <f t="shared" si="2"/>
        <v>#REF!</v>
      </c>
      <c r="I40" s="14" t="e">
        <f t="shared" si="2"/>
        <v>#REF!</v>
      </c>
      <c r="J40" s="11"/>
      <c r="K40" s="3"/>
      <c r="L40" s="3"/>
      <c r="M40" s="3"/>
      <c r="N40" s="12"/>
    </row>
    <row r="41" spans="1:14" ht="12.75" customHeight="1">
      <c r="A41" s="4" t="s">
        <v>75</v>
      </c>
      <c r="B41" s="11" t="e">
        <f>'Table 37&amp;38 - Campus FT and PT '!#REF!-'Table 37 - On-campus FT 08'!B41</f>
        <v>#REF!</v>
      </c>
      <c r="C41" s="11" t="e">
        <f>'Table 37&amp;38 - Campus FT and PT '!#REF!-'Table 37 - On-campus FT 08'!C41</f>
        <v>#REF!</v>
      </c>
      <c r="D41" s="11" t="e">
        <f>'Table 37&amp;38 - Campus FT and PT '!#REF!-'Table 37 - On-campus FT 08'!D41</f>
        <v>#REF!</v>
      </c>
      <c r="E41" s="11" t="e">
        <f>'Table 37&amp;38 - Campus FT and PT '!#REF!-'Table 37 - On-campus FT 08'!E41</f>
        <v>#REF!</v>
      </c>
      <c r="F41" s="11" t="e">
        <f>'Table 37&amp;38 - Campus FT and PT '!#REF!-'Table 37 - On-campus FT 08'!F41</f>
        <v>#REF!</v>
      </c>
      <c r="G41" s="11" t="e">
        <f>'Table 37&amp;38 - Campus FT and PT '!#REF!-'Table 37 - On-campus FT 08'!G41</f>
        <v>#REF!</v>
      </c>
      <c r="H41" s="14" t="e">
        <f t="shared" si="2"/>
        <v>#REF!</v>
      </c>
      <c r="I41" s="14" t="e">
        <f t="shared" si="2"/>
        <v>#REF!</v>
      </c>
      <c r="J41" s="11"/>
      <c r="K41" s="3"/>
      <c r="L41" s="3"/>
      <c r="M41" s="3"/>
      <c r="N41" s="12"/>
    </row>
    <row r="42" spans="1:14" ht="12.75" customHeight="1">
      <c r="A42" s="4" t="s">
        <v>29</v>
      </c>
      <c r="B42" s="11" t="e">
        <f>'Table 37&amp;38 - Campus FT and PT '!#REF!-'Table 37 - On-campus FT 08'!B42</f>
        <v>#REF!</v>
      </c>
      <c r="C42" s="11" t="e">
        <f>'Table 37&amp;38 - Campus FT and PT '!#REF!-'Table 37 - On-campus FT 08'!C42</f>
        <v>#REF!</v>
      </c>
      <c r="D42" s="11" t="e">
        <f>'Table 37&amp;38 - Campus FT and PT '!#REF!-'Table 37 - On-campus FT 08'!D42</f>
        <v>#REF!</v>
      </c>
      <c r="E42" s="11" t="e">
        <f>'Table 37&amp;38 - Campus FT and PT '!#REF!-'Table 37 - On-campus FT 08'!E42</f>
        <v>#REF!</v>
      </c>
      <c r="F42" s="11" t="e">
        <f>'Table 37&amp;38 - Campus FT and PT '!#REF!-'Table 37 - On-campus FT 08'!F42</f>
        <v>#REF!</v>
      </c>
      <c r="G42" s="11" t="e">
        <f>'Table 37&amp;38 - Campus FT and PT '!#REF!-'Table 37 - On-campus FT 08'!G42</f>
        <v>#REF!</v>
      </c>
      <c r="H42" s="14" t="e">
        <f t="shared" si="2"/>
        <v>#REF!</v>
      </c>
      <c r="I42" s="14" t="e">
        <f t="shared" si="2"/>
        <v>#REF!</v>
      </c>
      <c r="J42" s="11"/>
      <c r="K42" s="3"/>
      <c r="L42" s="3"/>
      <c r="M42" s="3"/>
      <c r="N42" s="12"/>
    </row>
    <row r="43" spans="1:14" ht="12.75" customHeight="1">
      <c r="A43" s="4" t="s">
        <v>76</v>
      </c>
      <c r="B43" s="11" t="e">
        <f>'Table 37&amp;38 - Campus FT and PT '!#REF!-'Table 37 - On-campus FT 08'!B43</f>
        <v>#REF!</v>
      </c>
      <c r="C43" s="11" t="e">
        <f>'Table 37&amp;38 - Campus FT and PT '!#REF!-'Table 37 - On-campus FT 08'!C43</f>
        <v>#REF!</v>
      </c>
      <c r="D43" s="11" t="e">
        <f>'Table 37&amp;38 - Campus FT and PT '!#REF!-'Table 37 - On-campus FT 08'!D43</f>
        <v>#REF!</v>
      </c>
      <c r="E43" s="11" t="e">
        <f>'Table 37&amp;38 - Campus FT and PT '!#REF!-'Table 37 - On-campus FT 08'!E43</f>
        <v>#REF!</v>
      </c>
      <c r="F43" s="11" t="e">
        <f>'Table 37&amp;38 - Campus FT and PT '!#REF!-'Table 37 - On-campus FT 08'!F43</f>
        <v>#REF!</v>
      </c>
      <c r="G43" s="11" t="e">
        <f>'Table 37&amp;38 - Campus FT and PT '!#REF!-'Table 37 - On-campus FT 08'!G43</f>
        <v>#REF!</v>
      </c>
      <c r="H43" s="14" t="e">
        <f t="shared" si="2"/>
        <v>#REF!</v>
      </c>
      <c r="I43" s="14" t="e">
        <f t="shared" si="2"/>
        <v>#REF!</v>
      </c>
      <c r="J43" s="11"/>
      <c r="K43" s="3"/>
      <c r="L43" s="3"/>
      <c r="M43" s="3"/>
      <c r="N43" s="12"/>
    </row>
    <row r="44" spans="1:14" ht="12.75" customHeight="1">
      <c r="A44" s="4" t="s">
        <v>30</v>
      </c>
      <c r="B44" s="11" t="e">
        <f>'Table 37&amp;38 - Campus FT and PT '!#REF!-'Table 37 - On-campus FT 08'!B44</f>
        <v>#REF!</v>
      </c>
      <c r="C44" s="11" t="e">
        <f>'Table 37&amp;38 - Campus FT and PT '!#REF!-'Table 37 - On-campus FT 08'!C44</f>
        <v>#REF!</v>
      </c>
      <c r="D44" s="11" t="e">
        <f>'Table 37&amp;38 - Campus FT and PT '!#REF!-'Table 37 - On-campus FT 08'!D44</f>
        <v>#REF!</v>
      </c>
      <c r="E44" s="11" t="e">
        <f>'Table 37&amp;38 - Campus FT and PT '!#REF!-'Table 37 - On-campus FT 08'!E44</f>
        <v>#REF!</v>
      </c>
      <c r="F44" s="11" t="e">
        <f>'Table 37&amp;38 - Campus FT and PT '!#REF!-'Table 37 - On-campus FT 08'!F44</f>
        <v>#REF!</v>
      </c>
      <c r="G44" s="11" t="e">
        <f>'Table 37&amp;38 - Campus FT and PT '!#REF!-'Table 37 - On-campus FT 08'!G44</f>
        <v>#REF!</v>
      </c>
      <c r="H44" s="14" t="e">
        <f t="shared" si="2"/>
        <v>#REF!</v>
      </c>
      <c r="I44" s="14" t="e">
        <f t="shared" si="2"/>
        <v>#REF!</v>
      </c>
      <c r="J44" s="11"/>
    </row>
    <row r="45" spans="1:14" ht="12.75" customHeight="1">
      <c r="A45" s="4" t="s">
        <v>31</v>
      </c>
      <c r="B45" s="11" t="e">
        <f>'Table 37&amp;38 - Campus FT and PT '!#REF!-'Table 37 - On-campus FT 08'!B45</f>
        <v>#REF!</v>
      </c>
      <c r="C45" s="11" t="e">
        <f>'Table 37&amp;38 - Campus FT and PT '!#REF!-'Table 37 - On-campus FT 08'!C45</f>
        <v>#REF!</v>
      </c>
      <c r="D45" s="11" t="e">
        <f>'Table 37&amp;38 - Campus FT and PT '!#REF!-'Table 37 - On-campus FT 08'!D45</f>
        <v>#REF!</v>
      </c>
      <c r="E45" s="11" t="e">
        <f>'Table 37&amp;38 - Campus FT and PT '!#REF!-'Table 37 - On-campus FT 08'!E45</f>
        <v>#REF!</v>
      </c>
      <c r="F45" s="11" t="e">
        <f>'Table 37&amp;38 - Campus FT and PT '!#REF!-'Table 37 - On-campus FT 08'!F45</f>
        <v>#REF!</v>
      </c>
      <c r="G45" s="11" t="e">
        <f>'Table 37&amp;38 - Campus FT and PT '!#REF!-'Table 37 - On-campus FT 08'!G45</f>
        <v>#REF!</v>
      </c>
      <c r="H45" s="14" t="e">
        <f t="shared" si="2"/>
        <v>#REF!</v>
      </c>
      <c r="I45" s="14" t="e">
        <f t="shared" si="2"/>
        <v>#REF!</v>
      </c>
      <c r="J45" s="11"/>
    </row>
    <row r="46" spans="1:14" ht="12.75" customHeight="1">
      <c r="A46" s="4" t="s">
        <v>79</v>
      </c>
      <c r="B46" s="11" t="e">
        <f>'Table 37&amp;38 - Campus FT and PT '!#REF!-'Table 37 - On-campus FT 08'!B46</f>
        <v>#REF!</v>
      </c>
      <c r="C46" s="11" t="e">
        <f>'Table 37&amp;38 - Campus FT and PT '!#REF!-'Table 37 - On-campus FT 08'!C46</f>
        <v>#REF!</v>
      </c>
      <c r="D46" s="11" t="e">
        <f>'Table 37&amp;38 - Campus FT and PT '!#REF!-'Table 37 - On-campus FT 08'!D46</f>
        <v>#REF!</v>
      </c>
      <c r="E46" s="11" t="e">
        <f>'Table 37&amp;38 - Campus FT and PT '!#REF!-'Table 37 - On-campus FT 08'!E46</f>
        <v>#REF!</v>
      </c>
      <c r="F46" s="11" t="e">
        <f>'Table 37&amp;38 - Campus FT and PT '!#REF!-'Table 37 - On-campus FT 08'!F46</f>
        <v>#REF!</v>
      </c>
      <c r="G46" s="11" t="e">
        <f>'Table 37&amp;38 - Campus FT and PT '!#REF!-'Table 37 - On-campus FT 08'!G46</f>
        <v>#REF!</v>
      </c>
      <c r="H46" s="14" t="e">
        <f>SUM(B46,D46,F46)</f>
        <v>#REF!</v>
      </c>
      <c r="I46" s="14" t="e">
        <f>SUM(C46,E46,G46)</f>
        <v>#REF!</v>
      </c>
      <c r="J46" s="11"/>
    </row>
    <row r="47" spans="1:14" ht="12.75" customHeight="1">
      <c r="A47" s="4" t="s">
        <v>28</v>
      </c>
      <c r="B47" s="11" t="e">
        <f>'Table 37&amp;38 - Campus FT and PT '!#REF!-'Table 37 - On-campus FT 08'!B47</f>
        <v>#REF!</v>
      </c>
      <c r="C47" s="11" t="e">
        <f>'Table 37&amp;38 - Campus FT and PT '!#REF!-'Table 37 - On-campus FT 08'!C47</f>
        <v>#REF!</v>
      </c>
      <c r="D47" s="11" t="e">
        <f>'Table 37&amp;38 - Campus FT and PT '!#REF!-'Table 37 - On-campus FT 08'!D47</f>
        <v>#REF!</v>
      </c>
      <c r="E47" s="11" t="e">
        <f>'Table 37&amp;38 - Campus FT and PT '!#REF!-'Table 37 - On-campus FT 08'!E47</f>
        <v>#REF!</v>
      </c>
      <c r="F47" s="11" t="e">
        <f>'Table 37&amp;38 - Campus FT and PT '!#REF!-'Table 37 - On-campus FT 08'!F47</f>
        <v>#REF!</v>
      </c>
      <c r="G47" s="11" t="e">
        <f>'Table 37&amp;38 - Campus FT and PT '!#REF!-'Table 37 - On-campus FT 08'!G47</f>
        <v>#REF!</v>
      </c>
      <c r="H47" s="14" t="e">
        <f t="shared" si="2"/>
        <v>#REF!</v>
      </c>
      <c r="I47" s="14" t="e">
        <f t="shared" si="2"/>
        <v>#REF!</v>
      </c>
      <c r="J47" s="11"/>
    </row>
    <row r="48" spans="1:14" ht="12.75" customHeight="1">
      <c r="A48" s="4" t="s">
        <v>32</v>
      </c>
      <c r="B48" s="11" t="e">
        <f>'Table 37&amp;38 - Campus FT and PT '!#REF!-'Table 37 - On-campus FT 08'!B48</f>
        <v>#REF!</v>
      </c>
      <c r="C48" s="11" t="e">
        <f>'Table 37&amp;38 - Campus FT and PT '!#REF!-'Table 37 - On-campus FT 08'!C48</f>
        <v>#REF!</v>
      </c>
      <c r="D48" s="11" t="e">
        <f>'Table 37&amp;38 - Campus FT and PT '!#REF!-'Table 37 - On-campus FT 08'!D48</f>
        <v>#REF!</v>
      </c>
      <c r="E48" s="11" t="e">
        <f>'Table 37&amp;38 - Campus FT and PT '!#REF!-'Table 37 - On-campus FT 08'!E48</f>
        <v>#REF!</v>
      </c>
      <c r="F48" s="11" t="e">
        <f>'Table 37&amp;38 - Campus FT and PT '!#REF!-'Table 37 - On-campus FT 08'!F48</f>
        <v>#REF!</v>
      </c>
      <c r="G48" s="11" t="e">
        <f>'Table 37&amp;38 - Campus FT and PT '!#REF!-'Table 37 - On-campus FT 08'!G48</f>
        <v>#REF!</v>
      </c>
      <c r="H48" s="14" t="e">
        <f t="shared" si="2"/>
        <v>#REF!</v>
      </c>
      <c r="I48" s="14" t="e">
        <f t="shared" si="2"/>
        <v>#REF!</v>
      </c>
      <c r="J48" s="11"/>
    </row>
    <row r="49" spans="1:11" ht="12.75" customHeight="1">
      <c r="A49" s="13" t="s">
        <v>19</v>
      </c>
      <c r="B49" s="14" t="e">
        <f>SUM(B28:B48)</f>
        <v>#REF!</v>
      </c>
      <c r="C49" s="14" t="e">
        <f t="shared" ref="C49:I49" si="3">SUM(C28:C48)</f>
        <v>#REF!</v>
      </c>
      <c r="D49" s="14" t="e">
        <f t="shared" si="3"/>
        <v>#REF!</v>
      </c>
      <c r="E49" s="14" t="e">
        <f t="shared" si="3"/>
        <v>#REF!</v>
      </c>
      <c r="F49" s="14" t="e">
        <f t="shared" si="3"/>
        <v>#REF!</v>
      </c>
      <c r="G49" s="14" t="e">
        <f t="shared" si="3"/>
        <v>#REF!</v>
      </c>
      <c r="H49" s="14" t="e">
        <f t="shared" si="3"/>
        <v>#REF!</v>
      </c>
      <c r="I49" s="14" t="e">
        <f t="shared" si="3"/>
        <v>#REF!</v>
      </c>
      <c r="J49" s="11"/>
    </row>
    <row r="50" spans="1:11" ht="12.75" customHeight="1">
      <c r="A50" s="3"/>
      <c r="B50" s="11"/>
      <c r="C50" s="11"/>
      <c r="D50" s="11"/>
      <c r="E50" s="11"/>
      <c r="F50" s="11"/>
      <c r="G50" s="11"/>
      <c r="H50" s="11"/>
      <c r="I50" s="11"/>
    </row>
    <row r="51" spans="1:11" ht="12.75" customHeight="1" thickBot="1">
      <c r="A51" s="18" t="s">
        <v>33</v>
      </c>
      <c r="B51" s="19" t="e">
        <f t="shared" ref="B51:I51" si="4">SUM(B24+B49)</f>
        <v>#REF!</v>
      </c>
      <c r="C51" s="19" t="e">
        <f t="shared" si="4"/>
        <v>#REF!</v>
      </c>
      <c r="D51" s="19" t="e">
        <f t="shared" si="4"/>
        <v>#REF!</v>
      </c>
      <c r="E51" s="19" t="e">
        <f t="shared" si="4"/>
        <v>#REF!</v>
      </c>
      <c r="F51" s="19" t="e">
        <f t="shared" si="4"/>
        <v>#REF!</v>
      </c>
      <c r="G51" s="19" t="e">
        <f t="shared" si="4"/>
        <v>#REF!</v>
      </c>
      <c r="H51" s="19" t="e">
        <f t="shared" si="4"/>
        <v>#REF!</v>
      </c>
      <c r="I51" s="19" t="e">
        <f t="shared" si="4"/>
        <v>#REF!</v>
      </c>
      <c r="K51" s="11"/>
    </row>
    <row r="52" spans="1:11" ht="12.75" customHeight="1" thickTop="1">
      <c r="A52" s="3" t="s">
        <v>67</v>
      </c>
      <c r="B52" s="11"/>
      <c r="C52" s="11"/>
      <c r="D52" s="11"/>
      <c r="E52" s="11"/>
      <c r="F52" s="11"/>
      <c r="G52" s="11"/>
      <c r="H52" s="11"/>
      <c r="I52" s="11"/>
    </row>
    <row r="53" spans="1:11" ht="12.75" customHeight="1">
      <c r="A53" s="3"/>
      <c r="B53" s="11"/>
      <c r="C53" s="11"/>
      <c r="D53" s="11"/>
      <c r="E53" s="11"/>
      <c r="F53" s="11"/>
      <c r="G53" s="11"/>
      <c r="H53" s="11"/>
      <c r="I53" s="11"/>
    </row>
    <row r="54" spans="1:11" ht="12.75" customHeight="1">
      <c r="A54" s="3" t="s">
        <v>65</v>
      </c>
      <c r="B54" s="3"/>
      <c r="C54" s="3"/>
      <c r="D54" s="3"/>
      <c r="E54" s="3"/>
      <c r="F54" s="3"/>
      <c r="G54" s="3"/>
      <c r="H54" s="3"/>
      <c r="I54" s="11"/>
    </row>
    <row r="55" spans="1:11" ht="21.75" customHeight="1">
      <c r="A55" s="36" t="s">
        <v>82</v>
      </c>
      <c r="B55" s="37"/>
      <c r="C55" s="37"/>
      <c r="D55" s="37"/>
      <c r="E55" s="37"/>
      <c r="F55" s="37"/>
      <c r="G55" s="37"/>
      <c r="H55" s="37"/>
      <c r="I55" s="37"/>
    </row>
    <row r="56" spans="1:11" ht="12.75" customHeight="1" thickBot="1">
      <c r="A56" s="3"/>
      <c r="B56" s="3"/>
      <c r="C56" s="3"/>
      <c r="D56" s="3"/>
      <c r="E56" s="3"/>
      <c r="F56" s="3"/>
      <c r="G56" s="3"/>
      <c r="H56" s="3"/>
      <c r="I56" s="11"/>
    </row>
    <row r="57" spans="1:11" ht="12.75" customHeight="1" thickTop="1">
      <c r="A57" s="5"/>
      <c r="B57" s="6" t="s">
        <v>0</v>
      </c>
      <c r="C57" s="6"/>
      <c r="D57" s="6" t="s">
        <v>1</v>
      </c>
      <c r="E57" s="6"/>
      <c r="F57" s="6" t="s">
        <v>2</v>
      </c>
      <c r="G57" s="6"/>
      <c r="H57" s="6" t="s">
        <v>3</v>
      </c>
      <c r="I57" s="1"/>
    </row>
    <row r="58" spans="1:11" ht="12.75" customHeight="1">
      <c r="A58" s="3"/>
      <c r="B58" s="8" t="s">
        <v>4</v>
      </c>
      <c r="C58" s="8" t="s">
        <v>5</v>
      </c>
      <c r="D58" s="8" t="s">
        <v>4</v>
      </c>
      <c r="E58" s="8" t="s">
        <v>5</v>
      </c>
      <c r="F58" s="8" t="s">
        <v>4</v>
      </c>
      <c r="G58" s="8" t="s">
        <v>5</v>
      </c>
      <c r="H58" s="8" t="s">
        <v>4</v>
      </c>
      <c r="I58" s="2" t="s">
        <v>5</v>
      </c>
    </row>
    <row r="59" spans="1:11" ht="12.75" customHeight="1">
      <c r="A59" s="3" t="s">
        <v>6</v>
      </c>
      <c r="B59" s="8" t="s">
        <v>7</v>
      </c>
      <c r="C59" s="8" t="s">
        <v>7</v>
      </c>
      <c r="D59" s="8" t="s">
        <v>7</v>
      </c>
      <c r="E59" s="8" t="s">
        <v>7</v>
      </c>
      <c r="F59" s="8" t="s">
        <v>7</v>
      </c>
      <c r="G59" s="8" t="s">
        <v>7</v>
      </c>
      <c r="H59" s="8" t="s">
        <v>7</v>
      </c>
      <c r="I59" s="2" t="s">
        <v>7</v>
      </c>
    </row>
    <row r="60" spans="1:11" ht="12.75" customHeight="1">
      <c r="A60" s="15"/>
      <c r="B60" s="15"/>
      <c r="C60" s="15"/>
      <c r="D60" s="15"/>
      <c r="E60" s="15"/>
      <c r="F60" s="15"/>
      <c r="G60" s="15"/>
      <c r="H60" s="15"/>
      <c r="I60" s="16"/>
    </row>
    <row r="61" spans="1:11" ht="36.950000000000003" customHeight="1">
      <c r="A61" s="10" t="s">
        <v>34</v>
      </c>
      <c r="B61" s="3"/>
      <c r="C61" s="3"/>
      <c r="D61" s="3"/>
      <c r="E61" s="3"/>
      <c r="F61" s="3"/>
      <c r="G61" s="3"/>
      <c r="H61" s="3"/>
      <c r="I61" s="11"/>
    </row>
    <row r="62" spans="1:11" ht="12.75" customHeight="1">
      <c r="A62" s="3"/>
      <c r="B62" s="3"/>
      <c r="C62" s="3"/>
      <c r="D62" s="3"/>
      <c r="E62" s="3"/>
      <c r="F62" s="3"/>
      <c r="G62" s="3"/>
      <c r="H62" s="3"/>
      <c r="I62" s="11"/>
    </row>
    <row r="63" spans="1:11" ht="12.75" customHeight="1">
      <c r="A63" s="3" t="s">
        <v>35</v>
      </c>
      <c r="B63" s="11" t="e">
        <f>'Table 37&amp;38 - Campus FT and PT '!#REF!-'Table 37 - On-campus FT 08'!B63</f>
        <v>#REF!</v>
      </c>
      <c r="C63" s="11" t="e">
        <f>'Table 37&amp;38 - Campus FT and PT '!#REF!-'Table 37 - On-campus FT 08'!C63</f>
        <v>#REF!</v>
      </c>
      <c r="D63" s="11" t="e">
        <f>'Table 37&amp;38 - Campus FT and PT '!#REF!-'Table 37 - On-campus FT 08'!D63</f>
        <v>#REF!</v>
      </c>
      <c r="E63" s="11" t="e">
        <f>'Table 37&amp;38 - Campus FT and PT '!#REF!-'Table 37 - On-campus FT 08'!E63</f>
        <v>#REF!</v>
      </c>
      <c r="F63" s="11" t="e">
        <f>'Table 37&amp;38 - Campus FT and PT '!#REF!-'Table 37 - On-campus FT 08'!F63</f>
        <v>#REF!</v>
      </c>
      <c r="G63" s="11" t="e">
        <f>'Table 37&amp;38 - Campus FT and PT '!#REF!-'Table 37 - On-campus FT 08'!G63</f>
        <v>#REF!</v>
      </c>
      <c r="H63" s="11" t="e">
        <f>'Table 37&amp;38 - Campus FT and PT '!#REF!-'Table 37 - On-campus FT 08'!H63</f>
        <v>#REF!</v>
      </c>
      <c r="I63" s="11" t="e">
        <f>SUM(C63,E63,G63)</f>
        <v>#REF!</v>
      </c>
    </row>
    <row r="64" spans="1:11" ht="12.75" customHeight="1">
      <c r="A64" s="3" t="s">
        <v>36</v>
      </c>
      <c r="B64" s="11" t="e">
        <f>'Table 37&amp;38 - Campus FT and PT '!#REF!-'Table 37 - On-campus FT 08'!B64</f>
        <v>#REF!</v>
      </c>
      <c r="C64" s="11" t="e">
        <f>'Table 37&amp;38 - Campus FT and PT '!#REF!-'Table 37 - On-campus FT 08'!C64</f>
        <v>#REF!</v>
      </c>
      <c r="D64" s="11" t="e">
        <f>'Table 37&amp;38 - Campus FT and PT '!#REF!-'Table 37 - On-campus FT 08'!D64</f>
        <v>#REF!</v>
      </c>
      <c r="E64" s="11" t="e">
        <f>'Table 37&amp;38 - Campus FT and PT '!#REF!-'Table 37 - On-campus FT 08'!E64</f>
        <v>#REF!</v>
      </c>
      <c r="F64" s="11" t="e">
        <f>'Table 37&amp;38 - Campus FT and PT '!#REF!-'Table 37 - On-campus FT 08'!F64</f>
        <v>#REF!</v>
      </c>
      <c r="G64" s="11" t="e">
        <f>'Table 37&amp;38 - Campus FT and PT '!#REF!-'Table 37 - On-campus FT 08'!G64</f>
        <v>#REF!</v>
      </c>
      <c r="H64" s="11" t="e">
        <f>'Table 37&amp;38 - Campus FT and PT '!#REF!-'Table 37 - On-campus FT 08'!H64</f>
        <v>#REF!</v>
      </c>
      <c r="I64" s="11" t="e">
        <f t="shared" ref="H64:I85" si="5">SUM(C64,E64,G64)</f>
        <v>#REF!</v>
      </c>
    </row>
    <row r="65" spans="1:9" ht="12.75" customHeight="1">
      <c r="A65" s="3" t="s">
        <v>37</v>
      </c>
      <c r="B65" s="11" t="e">
        <f>'Table 37&amp;38 - Campus FT and PT '!#REF!-'Table 37 - On-campus FT 08'!B65</f>
        <v>#REF!</v>
      </c>
      <c r="C65" s="11" t="e">
        <f>'Table 37&amp;38 - Campus FT and PT '!#REF!-'Table 37 - On-campus FT 08'!C65</f>
        <v>#REF!</v>
      </c>
      <c r="D65" s="11" t="e">
        <f>'Table 37&amp;38 - Campus FT and PT '!#REF!-'Table 37 - On-campus FT 08'!D65</f>
        <v>#REF!</v>
      </c>
      <c r="E65" s="11" t="e">
        <f>'Table 37&amp;38 - Campus FT and PT '!#REF!-'Table 37 - On-campus FT 08'!E65</f>
        <v>#REF!</v>
      </c>
      <c r="F65" s="11" t="e">
        <f>'Table 37&amp;38 - Campus FT and PT '!#REF!-'Table 37 - On-campus FT 08'!F65</f>
        <v>#REF!</v>
      </c>
      <c r="G65" s="11" t="e">
        <f>'Table 37&amp;38 - Campus FT and PT '!#REF!-'Table 37 - On-campus FT 08'!G65</f>
        <v>#REF!</v>
      </c>
      <c r="H65" s="11" t="e">
        <f t="shared" si="5"/>
        <v>#REF!</v>
      </c>
      <c r="I65" s="11" t="e">
        <f t="shared" si="5"/>
        <v>#REF!</v>
      </c>
    </row>
    <row r="66" spans="1:9" ht="12.75" customHeight="1">
      <c r="A66" s="3" t="s">
        <v>38</v>
      </c>
      <c r="B66" s="11" t="e">
        <f>'Table 37&amp;38 - Campus FT and PT '!#REF!-'Table 37 - On-campus FT 08'!B66</f>
        <v>#REF!</v>
      </c>
      <c r="C66" s="11" t="e">
        <f>'Table 37&amp;38 - Campus FT and PT '!#REF!-'Table 37 - On-campus FT 08'!C66</f>
        <v>#REF!</v>
      </c>
      <c r="D66" s="11" t="e">
        <f>'Table 37&amp;38 - Campus FT and PT '!#REF!-'Table 37 - On-campus FT 08'!D66</f>
        <v>#REF!</v>
      </c>
      <c r="E66" s="11" t="e">
        <f>'Table 37&amp;38 - Campus FT and PT '!#REF!-'Table 37 - On-campus FT 08'!E66</f>
        <v>#REF!</v>
      </c>
      <c r="F66" s="11" t="e">
        <f>'Table 37&amp;38 - Campus FT and PT '!#REF!-'Table 37 - On-campus FT 08'!F66</f>
        <v>#REF!</v>
      </c>
      <c r="G66" s="11" t="e">
        <f>'Table 37&amp;38 - Campus FT and PT '!#REF!-'Table 37 - On-campus FT 08'!G66</f>
        <v>#REF!</v>
      </c>
      <c r="H66" s="11" t="e">
        <f t="shared" si="5"/>
        <v>#REF!</v>
      </c>
      <c r="I66" s="11" t="e">
        <f t="shared" si="5"/>
        <v>#REF!</v>
      </c>
    </row>
    <row r="67" spans="1:9" ht="12.75" customHeight="1">
      <c r="A67" s="3" t="s">
        <v>39</v>
      </c>
      <c r="B67" s="11" t="e">
        <f>'Table 37&amp;38 - Campus FT and PT '!#REF!-'Table 37 - On-campus FT 08'!B67</f>
        <v>#REF!</v>
      </c>
      <c r="C67" s="11" t="e">
        <f>'Table 37&amp;38 - Campus FT and PT '!#REF!-'Table 37 - On-campus FT 08'!C67</f>
        <v>#REF!</v>
      </c>
      <c r="D67" s="11" t="e">
        <f>'Table 37&amp;38 - Campus FT and PT '!#REF!-'Table 37 - On-campus FT 08'!D67</f>
        <v>#REF!</v>
      </c>
      <c r="E67" s="11" t="e">
        <f>'Table 37&amp;38 - Campus FT and PT '!#REF!-'Table 37 - On-campus FT 08'!E67</f>
        <v>#REF!</v>
      </c>
      <c r="F67" s="11" t="e">
        <f>'Table 37&amp;38 - Campus FT and PT '!#REF!-'Table 37 - On-campus FT 08'!F67</f>
        <v>#REF!</v>
      </c>
      <c r="G67" s="11" t="e">
        <f>'Table 37&amp;38 - Campus FT and PT '!#REF!-'Table 37 - On-campus FT 08'!G67</f>
        <v>#REF!</v>
      </c>
      <c r="H67" s="11" t="e">
        <f t="shared" si="5"/>
        <v>#REF!</v>
      </c>
      <c r="I67" s="11" t="e">
        <f t="shared" si="5"/>
        <v>#REF!</v>
      </c>
    </row>
    <row r="68" spans="1:9" ht="12.75" customHeight="1">
      <c r="A68" s="3" t="s">
        <v>40</v>
      </c>
      <c r="B68" s="11" t="e">
        <f>'Table 37&amp;38 - Campus FT and PT '!#REF!-'Table 37 - On-campus FT 08'!B68</f>
        <v>#REF!</v>
      </c>
      <c r="C68" s="11" t="e">
        <f>'Table 37&amp;38 - Campus FT and PT '!#REF!-'Table 37 - On-campus FT 08'!C68</f>
        <v>#REF!</v>
      </c>
      <c r="D68" s="11" t="e">
        <f>'Table 37&amp;38 - Campus FT and PT '!#REF!-'Table 37 - On-campus FT 08'!D68</f>
        <v>#REF!</v>
      </c>
      <c r="E68" s="11" t="e">
        <f>'Table 37&amp;38 - Campus FT and PT '!#REF!-'Table 37 - On-campus FT 08'!E68</f>
        <v>#REF!</v>
      </c>
      <c r="F68" s="11" t="e">
        <f>'Table 37&amp;38 - Campus FT and PT '!#REF!-'Table 37 - On-campus FT 08'!F68</f>
        <v>#REF!</v>
      </c>
      <c r="G68" s="11" t="e">
        <f>'Table 37&amp;38 - Campus FT and PT '!#REF!-'Table 37 - On-campus FT 08'!G68</f>
        <v>#REF!</v>
      </c>
      <c r="H68" s="11" t="e">
        <f t="shared" si="5"/>
        <v>#REF!</v>
      </c>
      <c r="I68" s="11" t="e">
        <f t="shared" si="5"/>
        <v>#REF!</v>
      </c>
    </row>
    <row r="69" spans="1:9" ht="12.75" customHeight="1">
      <c r="A69" s="3" t="s">
        <v>41</v>
      </c>
      <c r="B69" s="11" t="e">
        <f>'Table 37&amp;38 - Campus FT and PT '!#REF!-'Table 37 - On-campus FT 08'!B69</f>
        <v>#REF!</v>
      </c>
      <c r="C69" s="11" t="e">
        <f>'Table 37&amp;38 - Campus FT and PT '!#REF!-'Table 37 - On-campus FT 08'!C69</f>
        <v>#REF!</v>
      </c>
      <c r="D69" s="11" t="e">
        <f>'Table 37&amp;38 - Campus FT and PT '!#REF!-'Table 37 - On-campus FT 08'!D69</f>
        <v>#REF!</v>
      </c>
      <c r="E69" s="11" t="e">
        <f>'Table 37&amp;38 - Campus FT and PT '!#REF!-'Table 37 - On-campus FT 08'!E69</f>
        <v>#REF!</v>
      </c>
      <c r="F69" s="11" t="e">
        <f>'Table 37&amp;38 - Campus FT and PT '!#REF!-'Table 37 - On-campus FT 08'!F69</f>
        <v>#REF!</v>
      </c>
      <c r="G69" s="11" t="e">
        <f>'Table 37&amp;38 - Campus FT and PT '!#REF!-'Table 37 - On-campus FT 08'!G69</f>
        <v>#REF!</v>
      </c>
      <c r="H69" s="11" t="e">
        <f t="shared" si="5"/>
        <v>#REF!</v>
      </c>
      <c r="I69" s="11" t="e">
        <f t="shared" si="5"/>
        <v>#REF!</v>
      </c>
    </row>
    <row r="70" spans="1:9" ht="12.75" customHeight="1">
      <c r="A70" s="3" t="s">
        <v>42</v>
      </c>
      <c r="B70" s="11" t="e">
        <f>'Table 37&amp;38 - Campus FT and PT '!#REF!-'Table 37 - On-campus FT 08'!B70</f>
        <v>#REF!</v>
      </c>
      <c r="C70" s="11" t="e">
        <f>'Table 37&amp;38 - Campus FT and PT '!#REF!-'Table 37 - On-campus FT 08'!C70</f>
        <v>#REF!</v>
      </c>
      <c r="D70" s="11" t="e">
        <f>'Table 37&amp;38 - Campus FT and PT '!#REF!-'Table 37 - On-campus FT 08'!D70</f>
        <v>#REF!</v>
      </c>
      <c r="E70" s="11" t="e">
        <f>'Table 37&amp;38 - Campus FT and PT '!#REF!-'Table 37 - On-campus FT 08'!E70</f>
        <v>#REF!</v>
      </c>
      <c r="F70" s="11" t="e">
        <f>'Table 37&amp;38 - Campus FT and PT '!#REF!-'Table 37 - On-campus FT 08'!F70</f>
        <v>#REF!</v>
      </c>
      <c r="G70" s="11" t="e">
        <f>'Table 37&amp;38 - Campus FT and PT '!#REF!-'Table 37 - On-campus FT 08'!G70</f>
        <v>#REF!</v>
      </c>
      <c r="H70" s="11" t="e">
        <f t="shared" si="5"/>
        <v>#REF!</v>
      </c>
      <c r="I70" s="11" t="e">
        <f t="shared" si="5"/>
        <v>#REF!</v>
      </c>
    </row>
    <row r="71" spans="1:9" ht="12.75" customHeight="1">
      <c r="A71" s="3" t="s">
        <v>43</v>
      </c>
      <c r="B71" s="11" t="e">
        <f>'Table 37&amp;38 - Campus FT and PT '!#REF!-'Table 37 - On-campus FT 08'!B71</f>
        <v>#REF!</v>
      </c>
      <c r="C71" s="11" t="e">
        <f>'Table 37&amp;38 - Campus FT and PT '!#REF!-'Table 37 - On-campus FT 08'!C71</f>
        <v>#REF!</v>
      </c>
      <c r="D71" s="11" t="e">
        <f>'Table 37&amp;38 - Campus FT and PT '!#REF!-'Table 37 - On-campus FT 08'!D71</f>
        <v>#REF!</v>
      </c>
      <c r="E71" s="11" t="e">
        <f>'Table 37&amp;38 - Campus FT and PT '!#REF!-'Table 37 - On-campus FT 08'!E71</f>
        <v>#REF!</v>
      </c>
      <c r="F71" s="11" t="e">
        <f>'Table 37&amp;38 - Campus FT and PT '!#REF!-'Table 37 - On-campus FT 08'!F71</f>
        <v>#REF!</v>
      </c>
      <c r="G71" s="11" t="e">
        <f>'Table 37&amp;38 - Campus FT and PT '!#REF!-'Table 37 - On-campus FT 08'!G71</f>
        <v>#REF!</v>
      </c>
      <c r="H71" s="11" t="e">
        <f t="shared" si="5"/>
        <v>#REF!</v>
      </c>
      <c r="I71" s="11" t="e">
        <f t="shared" si="5"/>
        <v>#REF!</v>
      </c>
    </row>
    <row r="72" spans="1:9" ht="12.75" customHeight="1">
      <c r="A72" s="3" t="s">
        <v>44</v>
      </c>
      <c r="B72" s="11" t="e">
        <f>'Table 37&amp;38 - Campus FT and PT '!#REF!-'Table 37 - On-campus FT 08'!B72</f>
        <v>#REF!</v>
      </c>
      <c r="C72" s="11" t="e">
        <f>'Table 37&amp;38 - Campus FT and PT '!#REF!-'Table 37 - On-campus FT 08'!C72</f>
        <v>#REF!</v>
      </c>
      <c r="D72" s="11" t="e">
        <f>'Table 37&amp;38 - Campus FT and PT '!#REF!-'Table 37 - On-campus FT 08'!D72</f>
        <v>#REF!</v>
      </c>
      <c r="E72" s="11" t="e">
        <f>'Table 37&amp;38 - Campus FT and PT '!#REF!-'Table 37 - On-campus FT 08'!E72</f>
        <v>#REF!</v>
      </c>
      <c r="F72" s="11" t="e">
        <f>'Table 37&amp;38 - Campus FT and PT '!#REF!-'Table 37 - On-campus FT 08'!F72</f>
        <v>#REF!</v>
      </c>
      <c r="G72" s="11" t="e">
        <f>'Table 37&amp;38 - Campus FT and PT '!#REF!-'Table 37 - On-campus FT 08'!G72</f>
        <v>#REF!</v>
      </c>
      <c r="H72" s="11" t="e">
        <f t="shared" si="5"/>
        <v>#REF!</v>
      </c>
      <c r="I72" s="11" t="e">
        <f t="shared" si="5"/>
        <v>#REF!</v>
      </c>
    </row>
    <row r="73" spans="1:9" ht="12.75" customHeight="1">
      <c r="A73" s="3" t="s">
        <v>45</v>
      </c>
      <c r="B73" s="11" t="e">
        <f>'Table 37&amp;38 - Campus FT and PT '!#REF!-'Table 37 - On-campus FT 08'!B73</f>
        <v>#REF!</v>
      </c>
      <c r="C73" s="11" t="e">
        <f>'Table 37&amp;38 - Campus FT and PT '!#REF!-'Table 37 - On-campus FT 08'!C73</f>
        <v>#REF!</v>
      </c>
      <c r="D73" s="11" t="e">
        <f>'Table 37&amp;38 - Campus FT and PT '!#REF!-'Table 37 - On-campus FT 08'!D73</f>
        <v>#REF!</v>
      </c>
      <c r="E73" s="11" t="e">
        <f>'Table 37&amp;38 - Campus FT and PT '!#REF!-'Table 37 - On-campus FT 08'!E73</f>
        <v>#REF!</v>
      </c>
      <c r="F73" s="11" t="e">
        <f>'Table 37&amp;38 - Campus FT and PT '!#REF!-'Table 37 - On-campus FT 08'!F73</f>
        <v>#REF!</v>
      </c>
      <c r="G73" s="11" t="e">
        <f>'Table 37&amp;38 - Campus FT and PT '!#REF!-'Table 37 - On-campus FT 08'!G73</f>
        <v>#REF!</v>
      </c>
      <c r="H73" s="11" t="e">
        <f t="shared" si="5"/>
        <v>#REF!</v>
      </c>
      <c r="I73" s="11" t="e">
        <f t="shared" si="5"/>
        <v>#REF!</v>
      </c>
    </row>
    <row r="74" spans="1:9" ht="12.75" customHeight="1">
      <c r="A74" s="3" t="s">
        <v>46</v>
      </c>
      <c r="B74" s="11" t="e">
        <f>'Table 37&amp;38 - Campus FT and PT '!#REF!-'Table 37 - On-campus FT 08'!B74</f>
        <v>#REF!</v>
      </c>
      <c r="C74" s="11" t="e">
        <f>'Table 37&amp;38 - Campus FT and PT '!#REF!-'Table 37 - On-campus FT 08'!C74</f>
        <v>#REF!</v>
      </c>
      <c r="D74" s="11" t="e">
        <f>'Table 37&amp;38 - Campus FT and PT '!#REF!-'Table 37 - On-campus FT 08'!D74</f>
        <v>#REF!</v>
      </c>
      <c r="E74" s="11" t="e">
        <f>'Table 37&amp;38 - Campus FT and PT '!#REF!-'Table 37 - On-campus FT 08'!E74</f>
        <v>#REF!</v>
      </c>
      <c r="F74" s="11" t="e">
        <f>'Table 37&amp;38 - Campus FT and PT '!#REF!-'Table 37 - On-campus FT 08'!F74</f>
        <v>#REF!</v>
      </c>
      <c r="G74" s="11" t="e">
        <f>'Table 37&amp;38 - Campus FT and PT '!#REF!-'Table 37 - On-campus FT 08'!G74</f>
        <v>#REF!</v>
      </c>
      <c r="H74" s="11" t="e">
        <f t="shared" si="5"/>
        <v>#REF!</v>
      </c>
      <c r="I74" s="11" t="e">
        <f t="shared" si="5"/>
        <v>#REF!</v>
      </c>
    </row>
    <row r="75" spans="1:9" ht="12.75" customHeight="1">
      <c r="A75" s="3" t="s">
        <v>47</v>
      </c>
      <c r="B75" s="11" t="e">
        <f>'Table 37&amp;38 - Campus FT and PT '!#REF!-'Table 37 - On-campus FT 08'!B75</f>
        <v>#REF!</v>
      </c>
      <c r="C75" s="11" t="e">
        <f>'Table 37&amp;38 - Campus FT and PT '!#REF!-'Table 37 - On-campus FT 08'!C75</f>
        <v>#REF!</v>
      </c>
      <c r="D75" s="11" t="e">
        <f>'Table 37&amp;38 - Campus FT and PT '!#REF!-'Table 37 - On-campus FT 08'!D75</f>
        <v>#REF!</v>
      </c>
      <c r="E75" s="11" t="e">
        <f>'Table 37&amp;38 - Campus FT and PT '!#REF!-'Table 37 - On-campus FT 08'!E75</f>
        <v>#REF!</v>
      </c>
      <c r="F75" s="11" t="e">
        <f>'Table 37&amp;38 - Campus FT and PT '!#REF!-'Table 37 - On-campus FT 08'!F75</f>
        <v>#REF!</v>
      </c>
      <c r="G75" s="11" t="e">
        <f>'Table 37&amp;38 - Campus FT and PT '!#REF!-'Table 37 - On-campus FT 08'!G75</f>
        <v>#REF!</v>
      </c>
      <c r="H75" s="11" t="e">
        <f t="shared" si="5"/>
        <v>#REF!</v>
      </c>
      <c r="I75" s="11" t="e">
        <f t="shared" si="5"/>
        <v>#REF!</v>
      </c>
    </row>
    <row r="76" spans="1:9" ht="12.75" customHeight="1">
      <c r="A76" s="3" t="s">
        <v>48</v>
      </c>
      <c r="B76" s="11" t="e">
        <f>'Table 37&amp;38 - Campus FT and PT '!#REF!-'Table 37 - On-campus FT 08'!B76</f>
        <v>#REF!</v>
      </c>
      <c r="C76" s="11" t="e">
        <f>'Table 37&amp;38 - Campus FT and PT '!#REF!-'Table 37 - On-campus FT 08'!C76</f>
        <v>#REF!</v>
      </c>
      <c r="D76" s="11" t="e">
        <f>'Table 37&amp;38 - Campus FT and PT '!#REF!-'Table 37 - On-campus FT 08'!D76</f>
        <v>#REF!</v>
      </c>
      <c r="E76" s="11" t="e">
        <f>'Table 37&amp;38 - Campus FT and PT '!#REF!-'Table 37 - On-campus FT 08'!E76</f>
        <v>#REF!</v>
      </c>
      <c r="F76" s="11" t="e">
        <f>'Table 37&amp;38 - Campus FT and PT '!#REF!-'Table 37 - On-campus FT 08'!F76</f>
        <v>#REF!</v>
      </c>
      <c r="G76" s="11" t="e">
        <f>'Table 37&amp;38 - Campus FT and PT '!#REF!-'Table 37 - On-campus FT 08'!G76</f>
        <v>#REF!</v>
      </c>
      <c r="H76" s="11" t="e">
        <f t="shared" si="5"/>
        <v>#REF!</v>
      </c>
      <c r="I76" s="11" t="e">
        <f t="shared" si="5"/>
        <v>#REF!</v>
      </c>
    </row>
    <row r="77" spans="1:9" ht="12.75" customHeight="1">
      <c r="A77" s="3" t="s">
        <v>49</v>
      </c>
      <c r="B77" s="11" t="e">
        <f>'Table 37&amp;38 - Campus FT and PT '!#REF!-'Table 37 - On-campus FT 08'!B77</f>
        <v>#REF!</v>
      </c>
      <c r="C77" s="11" t="e">
        <f>'Table 37&amp;38 - Campus FT and PT '!#REF!-'Table 37 - On-campus FT 08'!C77</f>
        <v>#REF!</v>
      </c>
      <c r="D77" s="11" t="e">
        <f>'Table 37&amp;38 - Campus FT and PT '!#REF!-'Table 37 - On-campus FT 08'!D77</f>
        <v>#REF!</v>
      </c>
      <c r="E77" s="11" t="e">
        <f>'Table 37&amp;38 - Campus FT and PT '!#REF!-'Table 37 - On-campus FT 08'!E77</f>
        <v>#REF!</v>
      </c>
      <c r="F77" s="11" t="e">
        <f>'Table 37&amp;38 - Campus FT and PT '!#REF!-'Table 37 - On-campus FT 08'!F77</f>
        <v>#REF!</v>
      </c>
      <c r="G77" s="11" t="e">
        <f>'Table 37&amp;38 - Campus FT and PT '!#REF!-'Table 37 - On-campus FT 08'!G77</f>
        <v>#REF!</v>
      </c>
      <c r="H77" s="11" t="e">
        <f t="shared" si="5"/>
        <v>#REF!</v>
      </c>
      <c r="I77" s="11" t="e">
        <f t="shared" si="5"/>
        <v>#REF!</v>
      </c>
    </row>
    <row r="78" spans="1:9" ht="12.75" customHeight="1">
      <c r="A78" s="3" t="s">
        <v>50</v>
      </c>
      <c r="B78" s="11" t="e">
        <f>'Table 37&amp;38 - Campus FT and PT '!#REF!-'Table 37 - On-campus FT 08'!B78</f>
        <v>#REF!</v>
      </c>
      <c r="C78" s="11" t="e">
        <f>'Table 37&amp;38 - Campus FT and PT '!#REF!-'Table 37 - On-campus FT 08'!C78</f>
        <v>#REF!</v>
      </c>
      <c r="D78" s="11" t="e">
        <f>'Table 37&amp;38 - Campus FT and PT '!#REF!-'Table 37 - On-campus FT 08'!D78</f>
        <v>#REF!</v>
      </c>
      <c r="E78" s="11" t="e">
        <f>'Table 37&amp;38 - Campus FT and PT '!#REF!-'Table 37 - On-campus FT 08'!E78</f>
        <v>#REF!</v>
      </c>
      <c r="F78" s="11" t="e">
        <f>'Table 37&amp;38 - Campus FT and PT '!#REF!-'Table 37 - On-campus FT 08'!F78</f>
        <v>#REF!</v>
      </c>
      <c r="G78" s="11" t="e">
        <f>'Table 37&amp;38 - Campus FT and PT '!#REF!-'Table 37 - On-campus FT 08'!G78</f>
        <v>#REF!</v>
      </c>
      <c r="H78" s="11" t="e">
        <f t="shared" si="5"/>
        <v>#REF!</v>
      </c>
      <c r="I78" s="11" t="e">
        <f t="shared" si="5"/>
        <v>#REF!</v>
      </c>
    </row>
    <row r="79" spans="1:9" ht="12.75" customHeight="1">
      <c r="A79" s="3" t="s">
        <v>51</v>
      </c>
      <c r="B79" s="11" t="e">
        <f>'Table 37&amp;38 - Campus FT and PT '!#REF!-'Table 37 - On-campus FT 08'!B79</f>
        <v>#REF!</v>
      </c>
      <c r="C79" s="11" t="e">
        <f>'Table 37&amp;38 - Campus FT and PT '!#REF!-'Table 37 - On-campus FT 08'!C79</f>
        <v>#REF!</v>
      </c>
      <c r="D79" s="11" t="e">
        <f>'Table 37&amp;38 - Campus FT and PT '!#REF!-'Table 37 - On-campus FT 08'!D79</f>
        <v>#REF!</v>
      </c>
      <c r="E79" s="11" t="e">
        <f>'Table 37&amp;38 - Campus FT and PT '!#REF!-'Table 37 - On-campus FT 08'!E79</f>
        <v>#REF!</v>
      </c>
      <c r="F79" s="11" t="e">
        <f>'Table 37&amp;38 - Campus FT and PT '!#REF!-'Table 37 - On-campus FT 08'!F79</f>
        <v>#REF!</v>
      </c>
      <c r="G79" s="11" t="e">
        <f>'Table 37&amp;38 - Campus FT and PT '!#REF!-'Table 37 - On-campus FT 08'!G79</f>
        <v>#REF!</v>
      </c>
      <c r="H79" s="11" t="e">
        <f t="shared" si="5"/>
        <v>#REF!</v>
      </c>
      <c r="I79" s="11" t="e">
        <f t="shared" si="5"/>
        <v>#REF!</v>
      </c>
    </row>
    <row r="80" spans="1:9" ht="12.75" customHeight="1">
      <c r="A80" s="3" t="s">
        <v>52</v>
      </c>
      <c r="B80" s="11" t="e">
        <f>'Table 37&amp;38 - Campus FT and PT '!#REF!-'Table 37 - On-campus FT 08'!B80</f>
        <v>#REF!</v>
      </c>
      <c r="C80" s="11" t="e">
        <f>'Table 37&amp;38 - Campus FT and PT '!#REF!-'Table 37 - On-campus FT 08'!C80</f>
        <v>#REF!</v>
      </c>
      <c r="D80" s="11" t="e">
        <f>'Table 37&amp;38 - Campus FT and PT '!#REF!-'Table 37 - On-campus FT 08'!D80</f>
        <v>#REF!</v>
      </c>
      <c r="E80" s="11" t="e">
        <f>'Table 37&amp;38 - Campus FT and PT '!#REF!-'Table 37 - On-campus FT 08'!E80</f>
        <v>#REF!</v>
      </c>
      <c r="F80" s="11" t="e">
        <f>'Table 37&amp;38 - Campus FT and PT '!#REF!-'Table 37 - On-campus FT 08'!F80</f>
        <v>#REF!</v>
      </c>
      <c r="G80" s="11" t="e">
        <f>'Table 37&amp;38 - Campus FT and PT '!#REF!-'Table 37 - On-campus FT 08'!G80</f>
        <v>#REF!</v>
      </c>
      <c r="H80" s="11" t="e">
        <f t="shared" si="5"/>
        <v>#REF!</v>
      </c>
      <c r="I80" s="11" t="e">
        <f t="shared" si="5"/>
        <v>#REF!</v>
      </c>
    </row>
    <row r="81" spans="1:11" ht="12.75" customHeight="1">
      <c r="A81" s="3" t="s">
        <v>53</v>
      </c>
      <c r="B81" s="11" t="e">
        <f>'Table 37&amp;38 - Campus FT and PT '!#REF!-'Table 37 - On-campus FT 08'!B81</f>
        <v>#REF!</v>
      </c>
      <c r="C81" s="11" t="e">
        <f>'Table 37&amp;38 - Campus FT and PT '!#REF!-'Table 37 - On-campus FT 08'!C81</f>
        <v>#REF!</v>
      </c>
      <c r="D81" s="11" t="e">
        <f>'Table 37&amp;38 - Campus FT and PT '!#REF!-'Table 37 - On-campus FT 08'!D81</f>
        <v>#REF!</v>
      </c>
      <c r="E81" s="11" t="e">
        <f>'Table 37&amp;38 - Campus FT and PT '!#REF!-'Table 37 - On-campus FT 08'!E81</f>
        <v>#REF!</v>
      </c>
      <c r="F81" s="11" t="e">
        <f>'Table 37&amp;38 - Campus FT and PT '!#REF!-'Table 37 - On-campus FT 08'!F81</f>
        <v>#REF!</v>
      </c>
      <c r="G81" s="11" t="e">
        <f>'Table 37&amp;38 - Campus FT and PT '!#REF!-'Table 37 - On-campus FT 08'!G81</f>
        <v>#REF!</v>
      </c>
      <c r="H81" s="11" t="e">
        <f t="shared" si="5"/>
        <v>#REF!</v>
      </c>
      <c r="I81" s="11" t="e">
        <f t="shared" si="5"/>
        <v>#REF!</v>
      </c>
    </row>
    <row r="82" spans="1:11" ht="12.75" customHeight="1">
      <c r="A82" s="3" t="s">
        <v>54</v>
      </c>
      <c r="B82" s="11" t="e">
        <f>'Table 37&amp;38 - Campus FT and PT '!#REF!-'Table 37 - On-campus FT 08'!B82</f>
        <v>#REF!</v>
      </c>
      <c r="C82" s="11" t="e">
        <f>'Table 37&amp;38 - Campus FT and PT '!#REF!-'Table 37 - On-campus FT 08'!C82</f>
        <v>#REF!</v>
      </c>
      <c r="D82" s="11" t="e">
        <f>'Table 37&amp;38 - Campus FT and PT '!#REF!-'Table 37 - On-campus FT 08'!D82</f>
        <v>#REF!</v>
      </c>
      <c r="E82" s="11" t="e">
        <f>'Table 37&amp;38 - Campus FT and PT '!#REF!-'Table 37 - On-campus FT 08'!E82</f>
        <v>#REF!</v>
      </c>
      <c r="F82" s="11" t="e">
        <f>'Table 37&amp;38 - Campus FT and PT '!#REF!-'Table 37 - On-campus FT 08'!F82</f>
        <v>#REF!</v>
      </c>
      <c r="G82" s="11" t="e">
        <f>'Table 37&amp;38 - Campus FT and PT '!#REF!-'Table 37 - On-campus FT 08'!G82</f>
        <v>#REF!</v>
      </c>
      <c r="H82" s="11" t="e">
        <f t="shared" si="5"/>
        <v>#REF!</v>
      </c>
      <c r="I82" s="11" t="e">
        <f t="shared" si="5"/>
        <v>#REF!</v>
      </c>
    </row>
    <row r="83" spans="1:11" ht="12.75" customHeight="1">
      <c r="A83" s="3" t="s">
        <v>55</v>
      </c>
      <c r="B83" s="11" t="e">
        <f>'Table 37&amp;38 - Campus FT and PT '!#REF!-'Table 37 - On-campus FT 08'!B83</f>
        <v>#REF!</v>
      </c>
      <c r="C83" s="11" t="e">
        <f>'Table 37&amp;38 - Campus FT and PT '!#REF!-'Table 37 - On-campus FT 08'!C83</f>
        <v>#REF!</v>
      </c>
      <c r="D83" s="11" t="e">
        <f>'Table 37&amp;38 - Campus FT and PT '!#REF!-'Table 37 - On-campus FT 08'!D83</f>
        <v>#REF!</v>
      </c>
      <c r="E83" s="11" t="e">
        <f>'Table 37&amp;38 - Campus FT and PT '!#REF!-'Table 37 - On-campus FT 08'!E83</f>
        <v>#REF!</v>
      </c>
      <c r="F83" s="11" t="e">
        <f>'Table 37&amp;38 - Campus FT and PT '!#REF!-'Table 37 - On-campus FT 08'!F83</f>
        <v>#REF!</v>
      </c>
      <c r="G83" s="11" t="e">
        <f>'Table 37&amp;38 - Campus FT and PT '!#REF!-'Table 37 - On-campus FT 08'!G83</f>
        <v>#REF!</v>
      </c>
      <c r="H83" s="11" t="e">
        <f t="shared" si="5"/>
        <v>#REF!</v>
      </c>
      <c r="I83" s="11" t="e">
        <f t="shared" si="5"/>
        <v>#REF!</v>
      </c>
    </row>
    <row r="84" spans="1:11" ht="12.75" customHeight="1">
      <c r="A84" s="3" t="s">
        <v>56</v>
      </c>
      <c r="B84" s="11" t="e">
        <f>'Table 37&amp;38 - Campus FT and PT '!#REF!-'Table 37 - On-campus FT 08'!B84</f>
        <v>#REF!</v>
      </c>
      <c r="C84" s="11" t="e">
        <f>'Table 37&amp;38 - Campus FT and PT '!#REF!-'Table 37 - On-campus FT 08'!C84</f>
        <v>#REF!</v>
      </c>
      <c r="D84" s="11" t="e">
        <f>'Table 37&amp;38 - Campus FT and PT '!#REF!-'Table 37 - On-campus FT 08'!D84</f>
        <v>#REF!</v>
      </c>
      <c r="E84" s="11" t="e">
        <f>'Table 37&amp;38 - Campus FT and PT '!#REF!-'Table 37 - On-campus FT 08'!E84</f>
        <v>#REF!</v>
      </c>
      <c r="F84" s="11" t="e">
        <f>'Table 37&amp;38 - Campus FT and PT '!#REF!-'Table 37 - On-campus FT 08'!F84</f>
        <v>#REF!</v>
      </c>
      <c r="G84" s="11" t="e">
        <f>'Table 37&amp;38 - Campus FT and PT '!#REF!-'Table 37 - On-campus FT 08'!G84</f>
        <v>#REF!</v>
      </c>
      <c r="H84" s="11" t="e">
        <f t="shared" si="5"/>
        <v>#REF!</v>
      </c>
      <c r="I84" s="11" t="e">
        <f t="shared" si="5"/>
        <v>#REF!</v>
      </c>
    </row>
    <row r="85" spans="1:11" ht="12.75" customHeight="1">
      <c r="A85" s="3" t="s">
        <v>57</v>
      </c>
      <c r="B85" s="11" t="e">
        <f>'Table 37&amp;38 - Campus FT and PT '!#REF!-'Table 37 - On-campus FT 08'!B85</f>
        <v>#REF!</v>
      </c>
      <c r="C85" s="11" t="e">
        <f>'Table 37&amp;38 - Campus FT and PT '!#REF!-'Table 37 - On-campus FT 08'!C85</f>
        <v>#REF!</v>
      </c>
      <c r="D85" s="11" t="e">
        <f>'Table 37&amp;38 - Campus FT and PT '!#REF!-'Table 37 - On-campus FT 08'!D85</f>
        <v>#REF!</v>
      </c>
      <c r="E85" s="11" t="e">
        <f>'Table 37&amp;38 - Campus FT and PT '!#REF!-'Table 37 - On-campus FT 08'!E85</f>
        <v>#REF!</v>
      </c>
      <c r="F85" s="11" t="e">
        <f>'Table 37&amp;38 - Campus FT and PT '!#REF!-'Table 37 - On-campus FT 08'!F85</f>
        <v>#REF!</v>
      </c>
      <c r="G85" s="11" t="e">
        <f>'Table 37&amp;38 - Campus FT and PT '!#REF!-'Table 37 - On-campus FT 08'!G85</f>
        <v>#REF!</v>
      </c>
      <c r="H85" s="11" t="e">
        <f t="shared" si="5"/>
        <v>#REF!</v>
      </c>
      <c r="I85" s="11" t="e">
        <f t="shared" si="5"/>
        <v>#REF!</v>
      </c>
    </row>
    <row r="86" spans="1:11" ht="12.75" customHeight="1">
      <c r="A86" s="3" t="s">
        <v>19</v>
      </c>
      <c r="B86" s="11" t="e">
        <f t="shared" ref="B86:I86" si="6">SUM(B63:B85)</f>
        <v>#REF!</v>
      </c>
      <c r="C86" s="11" t="e">
        <f t="shared" si="6"/>
        <v>#REF!</v>
      </c>
      <c r="D86" s="11" t="e">
        <f t="shared" si="6"/>
        <v>#REF!</v>
      </c>
      <c r="E86" s="11" t="e">
        <f t="shared" si="6"/>
        <v>#REF!</v>
      </c>
      <c r="F86" s="11" t="e">
        <f t="shared" si="6"/>
        <v>#REF!</v>
      </c>
      <c r="G86" s="11" t="e">
        <f t="shared" si="6"/>
        <v>#REF!</v>
      </c>
      <c r="H86" s="11" t="e">
        <f t="shared" si="6"/>
        <v>#REF!</v>
      </c>
      <c r="I86" s="11" t="e">
        <f t="shared" si="6"/>
        <v>#REF!</v>
      </c>
    </row>
    <row r="87" spans="1:11" ht="12.75" customHeight="1">
      <c r="A87" s="3"/>
      <c r="B87" s="11"/>
      <c r="C87" s="11"/>
      <c r="D87" s="11"/>
      <c r="E87" s="11"/>
      <c r="F87" s="11"/>
      <c r="G87" s="11"/>
      <c r="H87" s="11"/>
      <c r="I87" s="11"/>
    </row>
    <row r="88" spans="1:11" ht="36.950000000000003" customHeight="1">
      <c r="A88" s="10" t="s">
        <v>58</v>
      </c>
      <c r="B88" s="11"/>
      <c r="C88" s="11"/>
      <c r="D88" s="11"/>
      <c r="E88" s="11"/>
      <c r="F88" s="11"/>
      <c r="G88" s="11"/>
      <c r="H88" s="11"/>
      <c r="I88" s="11"/>
    </row>
    <row r="89" spans="1:11" ht="12.75" customHeight="1">
      <c r="A89" s="10"/>
      <c r="B89" s="11"/>
      <c r="C89" s="11"/>
      <c r="D89" s="11"/>
      <c r="E89" s="11"/>
      <c r="F89" s="11"/>
      <c r="G89" s="11"/>
      <c r="H89" s="11"/>
      <c r="I89" s="11"/>
    </row>
    <row r="90" spans="1:11" ht="12.75" customHeight="1">
      <c r="A90" s="3" t="s">
        <v>59</v>
      </c>
      <c r="B90" s="11">
        <v>328</v>
      </c>
      <c r="C90" s="11">
        <v>3</v>
      </c>
      <c r="D90" s="11">
        <v>0</v>
      </c>
      <c r="E90" s="11">
        <v>0</v>
      </c>
      <c r="F90" s="11">
        <v>0</v>
      </c>
      <c r="G90" s="11">
        <v>0</v>
      </c>
      <c r="H90" s="11">
        <f>SUM(B90,D90,F90)</f>
        <v>328</v>
      </c>
      <c r="I90" s="11">
        <f>SUM(C90,E90,G90)</f>
        <v>3</v>
      </c>
    </row>
    <row r="91" spans="1:11" s="23" customFormat="1" ht="12.75" customHeight="1">
      <c r="A91" s="20" t="s">
        <v>60</v>
      </c>
      <c r="B91" s="11">
        <v>927</v>
      </c>
      <c r="C91" s="11">
        <v>661</v>
      </c>
      <c r="D91" s="21">
        <v>0</v>
      </c>
      <c r="E91" s="21">
        <v>0</v>
      </c>
      <c r="F91" s="21">
        <v>0</v>
      </c>
      <c r="G91" s="21">
        <v>0</v>
      </c>
      <c r="H91" s="22">
        <f>SUM(B91,D91,F91)</f>
        <v>927</v>
      </c>
      <c r="I91" s="22">
        <f>SUM(C91,E91,G91)</f>
        <v>661</v>
      </c>
    </row>
    <row r="92" spans="1:11" ht="12.75" customHeight="1">
      <c r="A92" s="3" t="s">
        <v>19</v>
      </c>
      <c r="B92" s="11">
        <f t="shared" ref="B92:G92" si="7">SUM(B90:B91)</f>
        <v>1255</v>
      </c>
      <c r="C92" s="11">
        <f t="shared" si="7"/>
        <v>664</v>
      </c>
      <c r="D92" s="11">
        <f t="shared" si="7"/>
        <v>0</v>
      </c>
      <c r="E92" s="11">
        <f t="shared" si="7"/>
        <v>0</v>
      </c>
      <c r="F92" s="11">
        <f t="shared" si="7"/>
        <v>0</v>
      </c>
      <c r="G92" s="11">
        <f t="shared" si="7"/>
        <v>0</v>
      </c>
      <c r="H92" s="11">
        <f>SUM(B92+D92+F92)</f>
        <v>1255</v>
      </c>
      <c r="I92" s="11">
        <f>SUM(C92+E92+G92)</f>
        <v>664</v>
      </c>
    </row>
    <row r="93" spans="1:11" ht="12.75" customHeight="1">
      <c r="A93" s="3"/>
      <c r="B93" s="11"/>
      <c r="C93" s="11"/>
      <c r="D93" s="11"/>
      <c r="E93" s="11"/>
      <c r="F93" s="11"/>
      <c r="G93" s="11"/>
      <c r="H93" s="11"/>
      <c r="I93" s="11"/>
    </row>
    <row r="94" spans="1:11" ht="20.100000000000001" customHeight="1">
      <c r="A94" s="13" t="s">
        <v>61</v>
      </c>
      <c r="B94" s="11" t="e">
        <f t="shared" ref="B94:I94" si="8">SUM(B86+B92)</f>
        <v>#REF!</v>
      </c>
      <c r="C94" s="11" t="e">
        <f t="shared" si="8"/>
        <v>#REF!</v>
      </c>
      <c r="D94" s="11" t="e">
        <f t="shared" si="8"/>
        <v>#REF!</v>
      </c>
      <c r="E94" s="11" t="e">
        <f t="shared" si="8"/>
        <v>#REF!</v>
      </c>
      <c r="F94" s="11" t="e">
        <f t="shared" si="8"/>
        <v>#REF!</v>
      </c>
      <c r="G94" s="11" t="e">
        <f t="shared" si="8"/>
        <v>#REF!</v>
      </c>
      <c r="H94" s="11" t="e">
        <f t="shared" si="8"/>
        <v>#REF!</v>
      </c>
      <c r="I94" s="11" t="e">
        <f t="shared" si="8"/>
        <v>#REF!</v>
      </c>
    </row>
    <row r="95" spans="1:11" ht="12.75" customHeight="1">
      <c r="A95" s="3"/>
      <c r="B95" s="11"/>
      <c r="C95" s="11"/>
      <c r="D95" s="11"/>
      <c r="E95" s="11"/>
      <c r="F95" s="11"/>
      <c r="G95" s="11"/>
      <c r="H95" s="11"/>
      <c r="I95" s="11"/>
    </row>
    <row r="96" spans="1:11" ht="12.75" customHeight="1" thickBot="1">
      <c r="A96" s="3" t="s">
        <v>62</v>
      </c>
      <c r="B96" s="11" t="e">
        <f t="shared" ref="B96:G96" si="9">SUM(B51+B94)</f>
        <v>#REF!</v>
      </c>
      <c r="C96" s="11" t="e">
        <f t="shared" si="9"/>
        <v>#REF!</v>
      </c>
      <c r="D96" s="11" t="e">
        <f t="shared" si="9"/>
        <v>#REF!</v>
      </c>
      <c r="E96" s="11" t="e">
        <f t="shared" si="9"/>
        <v>#REF!</v>
      </c>
      <c r="F96" s="11" t="e">
        <f t="shared" si="9"/>
        <v>#REF!</v>
      </c>
      <c r="G96" s="11" t="e">
        <f t="shared" si="9"/>
        <v>#REF!</v>
      </c>
      <c r="H96" s="11" t="e">
        <f>SUM(B96+D96+F96)</f>
        <v>#REF!</v>
      </c>
      <c r="I96" s="11" t="e">
        <f>SUM(C96+E96+G96)</f>
        <v>#REF!</v>
      </c>
      <c r="K96" s="11"/>
    </row>
    <row r="97" spans="1:9" ht="12.75" customHeight="1" thickTop="1">
      <c r="A97" s="5" t="s">
        <v>63</v>
      </c>
      <c r="B97" s="5"/>
      <c r="C97" s="5"/>
      <c r="D97" s="5"/>
      <c r="E97" s="5"/>
      <c r="F97" s="5"/>
      <c r="G97" s="5"/>
      <c r="H97" s="5"/>
      <c r="I97" s="17"/>
    </row>
    <row r="98" spans="1:9" ht="12.75" customHeight="1">
      <c r="A98" s="3" t="s">
        <v>64</v>
      </c>
      <c r="B98" s="3"/>
      <c r="C98" s="3"/>
      <c r="D98" s="3"/>
      <c r="E98" s="3"/>
      <c r="F98" s="3"/>
      <c r="G98" s="3"/>
      <c r="H98" s="3"/>
      <c r="I98" s="11"/>
    </row>
  </sheetData>
  <mergeCells count="1">
    <mergeCell ref="A55:I55"/>
  </mergeCells>
  <pageMargins left="1.1599999999999999" right="0.3" top="1" bottom="1" header="0.5" footer="0.5"/>
  <pageSetup scale="89" orientation="portrait" r:id="rId1"/>
  <headerFooter alignWithMargins="0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37&amp;38 - Campus FT and PT </vt:lpstr>
      <vt:lpstr>Table 37 - On-campus FT 08</vt:lpstr>
      <vt:lpstr>Compare</vt:lpstr>
      <vt:lpstr>Compare!Print_Area</vt:lpstr>
      <vt:lpstr>'Table 37 - On-campus FT 08'!Print_Area</vt:lpstr>
      <vt:lpstr>'Table 37&amp;38 - Campus FT and PT 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andere1</cp:lastModifiedBy>
  <cp:lastPrinted>2012-12-11T22:12:27Z</cp:lastPrinted>
  <dcterms:created xsi:type="dcterms:W3CDTF">2002-09-20T20:30:55Z</dcterms:created>
  <dcterms:modified xsi:type="dcterms:W3CDTF">2015-04-10T14:07:13Z</dcterms:modified>
</cp:coreProperties>
</file>