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55" yWindow="1200" windowWidth="18705" windowHeight="12210"/>
  </bookViews>
  <sheets>
    <sheet name="Table 18- Trend in Need-Based " sheetId="1" r:id="rId1"/>
  </sheets>
  <definedNames>
    <definedName name="_xlnm.Print_Area" localSheetId="0">'Table 18- Trend in Need-Based '!$A$1:$O$95</definedName>
  </definedNames>
  <calcPr calcId="125725"/>
</workbook>
</file>

<file path=xl/calcChain.xml><?xml version="1.0" encoding="utf-8"?>
<calcChain xmlns="http://schemas.openxmlformats.org/spreadsheetml/2006/main">
  <c r="O88" i="1"/>
  <c r="N88"/>
  <c r="O80"/>
  <c r="N80"/>
  <c r="O42"/>
  <c r="N42"/>
  <c r="O22"/>
  <c r="N22"/>
  <c r="M88"/>
  <c r="L88"/>
  <c r="M42"/>
  <c r="L42"/>
  <c r="M80"/>
  <c r="M90" s="1"/>
  <c r="L80"/>
  <c r="L90" s="1"/>
  <c r="O90" l="1"/>
  <c r="O44"/>
  <c r="N90"/>
  <c r="N44"/>
  <c r="M22"/>
  <c r="M44" s="1"/>
  <c r="M92" s="1"/>
  <c r="L22"/>
  <c r="L44" s="1"/>
  <c r="L92" s="1"/>
  <c r="J42"/>
  <c r="K42"/>
  <c r="J22"/>
  <c r="K22"/>
  <c r="J80"/>
  <c r="K80"/>
  <c r="J88"/>
  <c r="K88"/>
  <c r="O92" l="1"/>
  <c r="N92"/>
  <c r="K90"/>
  <c r="J90"/>
  <c r="J44"/>
  <c r="K44"/>
  <c r="K92" l="1"/>
  <c r="J92"/>
  <c r="I88"/>
  <c r="H88"/>
  <c r="H42"/>
  <c r="I42"/>
  <c r="I80" l="1"/>
  <c r="I90" s="1"/>
  <c r="H80"/>
  <c r="H90" s="1"/>
  <c r="F88"/>
  <c r="F80"/>
  <c r="F22"/>
  <c r="F42"/>
  <c r="G42"/>
  <c r="G22"/>
  <c r="D22"/>
  <c r="E22"/>
  <c r="G88"/>
  <c r="G80"/>
  <c r="B22"/>
  <c r="E88"/>
  <c r="D88"/>
  <c r="E80"/>
  <c r="D80"/>
  <c r="E42"/>
  <c r="E44" s="1"/>
  <c r="D42"/>
  <c r="C22"/>
  <c r="C42"/>
  <c r="C80"/>
  <c r="C88"/>
  <c r="B42"/>
  <c r="B80"/>
  <c r="B88"/>
  <c r="D44" l="1"/>
  <c r="F90"/>
  <c r="C44"/>
  <c r="H22"/>
  <c r="H44" s="1"/>
  <c r="H92" s="1"/>
  <c r="I22"/>
  <c r="I44" s="1"/>
  <c r="I92" s="1"/>
  <c r="G90"/>
  <c r="F44"/>
  <c r="G44"/>
  <c r="B90"/>
  <c r="B44"/>
  <c r="C90"/>
  <c r="E90"/>
  <c r="E92" s="1"/>
  <c r="D90"/>
  <c r="D92" l="1"/>
  <c r="F92"/>
  <c r="C92"/>
  <c r="G92"/>
  <c r="B92"/>
</calcChain>
</file>

<file path=xl/sharedStrings.xml><?xml version="1.0" encoding="utf-8"?>
<sst xmlns="http://schemas.openxmlformats.org/spreadsheetml/2006/main" count="186" uniqueCount="86">
  <si>
    <t xml:space="preserve">HISTORICAL TREND IN THE UNDUPLICATED COUNT AND TOTAL AMOUNT OF NEED-BASED FINANCIAL AID AWARDED TO STUDENTS </t>
  </si>
  <si>
    <t>NO. OF</t>
  </si>
  <si>
    <t>AWARDS</t>
  </si>
  <si>
    <t>AMOUNT</t>
  </si>
  <si>
    <t xml:space="preserve">  Subtotal</t>
  </si>
  <si>
    <t>--</t>
  </si>
  <si>
    <t>N/A</t>
  </si>
  <si>
    <t>PUBLIC INSTITUTION TOTAL</t>
  </si>
  <si>
    <t>SOURCE:  DHE14-1, Financial Aid Awarded</t>
  </si>
  <si>
    <t>KEMPER</t>
  </si>
  <si>
    <t>NORTHWEST MISSOURI CC</t>
  </si>
  <si>
    <t xml:space="preserve">ST. MARY'S </t>
  </si>
  <si>
    <t>PRIVATE NOT-FOR-PROFIT (INDEPENDENT) TOTAL</t>
  </si>
  <si>
    <t>STATE TOTAL</t>
  </si>
  <si>
    <t>N/A indicates that data are not available.</t>
  </si>
  <si>
    <t>TABLE 18</t>
  </si>
  <si>
    <t>TABLE 19</t>
  </si>
  <si>
    <t>ST. LOUIS CC - FLO. VALLEY / SLCC*</t>
  </si>
  <si>
    <t>* The Metropolitan Community College began reporting as a system in FY 2001.  St. Louis Community College began reporting as a system in FY 2006.</t>
  </si>
  <si>
    <t xml:space="preserve">MCC - PENN VALLEY </t>
  </si>
  <si>
    <t xml:space="preserve">MCC - PIONEER </t>
  </si>
  <si>
    <t>MCC - MAPLE WOODS</t>
  </si>
  <si>
    <t xml:space="preserve">    FY 07</t>
  </si>
  <si>
    <t xml:space="preserve">    FY 08</t>
  </si>
  <si>
    <t xml:space="preserve">    FY 09</t>
  </si>
  <si>
    <t>Harris-Stowe State University</t>
  </si>
  <si>
    <t>Lincoln University</t>
  </si>
  <si>
    <t>Missouri Southern State University</t>
  </si>
  <si>
    <t>Missouri State University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</si>
  <si>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</si>
  <si>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</si>
  <si>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</si>
  <si>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</si>
  <si>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</si>
  <si>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</si>
  <si>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</si>
  <si>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</si>
  <si>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</si>
  <si>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Crowder College</t>
  </si>
  <si>
    <t>East Central College</t>
  </si>
  <si>
    <t>Jefferson College</t>
  </si>
  <si>
    <t>Linn State Technical College</t>
  </si>
  <si>
    <t>Mineral Area College</t>
  </si>
  <si>
    <t>Missouri State University-West Plains</t>
  </si>
  <si>
    <t>Moberly Area Community College</t>
  </si>
  <si>
    <t>North Central Missouri College</t>
  </si>
  <si>
    <t>Ozarks Technical Community College</t>
  </si>
  <si>
    <t>St Charles Community College</t>
  </si>
  <si>
    <t>State Fair Community College</t>
  </si>
  <si>
    <t>Three Rivers Community College</t>
  </si>
  <si>
    <t>Avila University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</si>
  <si>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</si>
  <si>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</si>
  <si>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</si>
  <si>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</si>
  <si>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</si>
  <si>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</si>
  <si>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</si>
  <si>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</si>
  <si>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Maryville University of Saint Louis</t>
  </si>
  <si>
    <t>Missouri Baptist University</t>
  </si>
  <si>
    <t>Missouri Valley College</t>
  </si>
  <si>
    <t>Park University</t>
  </si>
  <si>
    <t>Rockhurst University</t>
  </si>
  <si>
    <t>Saint Louis University-Main Campus</t>
  </si>
  <si>
    <t>Southwest Baptist University</t>
  </si>
  <si>
    <t>Stephens College</t>
  </si>
  <si>
    <t>Washington University in St Louis</t>
  </si>
  <si>
    <t>Webster University</t>
  </si>
  <si>
    <t>Westminster College</t>
  </si>
  <si>
    <t>William Jewell College</t>
  </si>
  <si>
    <t>William Woods University</t>
  </si>
  <si>
    <t>Cottey College</t>
  </si>
  <si>
    <t>Wentworth Military Academy</t>
  </si>
  <si>
    <t>FY 10</t>
  </si>
  <si>
    <t>Metropolitan Community College*</t>
  </si>
  <si>
    <t>FY 11</t>
  </si>
  <si>
    <t>FY 12</t>
  </si>
  <si>
    <t>FY 13</t>
  </si>
  <si>
    <t>Central Methodist University-CLAS</t>
  </si>
  <si>
    <t>BACCALAUREATE AND HIGHER DEGREE-GRANTING INSTITUTIONS</t>
  </si>
  <si>
    <t>CERTIFICATE AND ASSOCIATE DEGREE-GRANTING INSTITUTIONS</t>
  </si>
  <si>
    <t>ENROLLED IN PUBLIC INSTITUTIONS FY 2007-FY 2013</t>
  </si>
  <si>
    <t>ENROLLED IN PRIVATE NOT-FOR-PROFIT (INDEPENDENT) INSTITUTIONS, 2007-FY 2013</t>
  </si>
  <si>
    <t>Cottey College **</t>
  </si>
  <si>
    <t>** Cottey College began offering bachelor's degrees in fall 2012 / FY 2013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</si>
</sst>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0">
    <font>
      <sz val="7"/>
      <name val="TM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name val="Times New Roman"/>
      <family val="1"/>
    </font>
    <font>
      <sz val="8"/>
      <color indexed="8"/>
      <name val="Times New Roman"/>
      <family val="1"/>
    </font>
    <font>
      <sz val="7"/>
      <name val="TMS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7">
    <xf numFmtId="3" fontId="0" fillId="0" borderId="0"/>
    <xf numFmtId="43" fontId="8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 applyNumberFormat="1" applyFont="1" applyAlignment="1" applyProtection="1">
      <protection locked="0"/>
    </xf>
    <xf numFmtId="164" fontId="7" fillId="0" borderId="0" xfId="0" applyNumberFormat="1" applyFont="1" applyFill="1" applyBorder="1" applyAlignment="1"/>
    <xf numFmtId="3" fontId="7" fillId="0" borderId="0" xfId="0" applyNumberFormat="1" applyFont="1" applyFill="1" applyBorder="1" applyAlignment="1"/>
    <xf numFmtId="3" fontId="4" fillId="0" borderId="0" xfId="0" applyNumberFormat="1" applyFont="1" applyFill="1" applyAlignment="1"/>
    <xf numFmtId="0" fontId="4" fillId="0" borderId="0" xfId="0" applyNumberFormat="1" applyFont="1" applyFill="1" applyAlignment="1"/>
    <xf numFmtId="3" fontId="5" fillId="0" borderId="1" xfId="0" applyNumberFormat="1" applyFont="1" applyFill="1" applyBorder="1" applyAlignment="1">
      <alignment horizontal="centerContinuous"/>
    </xf>
    <xf numFmtId="164" fontId="5" fillId="0" borderId="1" xfId="0" applyNumberFormat="1" applyFont="1" applyFill="1" applyBorder="1" applyAlignment="1">
      <alignment horizontal="centerContinuous"/>
    </xf>
    <xf numFmtId="3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/>
    <xf numFmtId="3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/>
    <xf numFmtId="49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/>
    <xf numFmtId="164" fontId="4" fillId="0" borderId="3" xfId="0" applyNumberFormat="1" applyFont="1" applyFill="1" applyBorder="1" applyAlignment="1"/>
    <xf numFmtId="164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164" fontId="5" fillId="0" borderId="3" xfId="0" applyNumberFormat="1" applyFont="1" applyFill="1" applyBorder="1" applyAlignment="1"/>
    <xf numFmtId="165" fontId="4" fillId="0" borderId="3" xfId="1" applyNumberFormat="1" applyFont="1" applyFill="1" applyBorder="1" applyAlignment="1"/>
    <xf numFmtId="0" fontId="5" fillId="0" borderId="0" xfId="0" applyNumberFormat="1" applyFont="1" applyFill="1" applyAlignment="1"/>
    <xf numFmtId="0" fontId="4" fillId="0" borderId="1" xfId="0" applyNumberFormat="1" applyFont="1" applyFill="1" applyBorder="1" applyAlignment="1"/>
    <xf numFmtId="0" fontId="6" fillId="0" borderId="0" xfId="0" applyNumberFormat="1" applyFont="1" applyFill="1" applyAlignment="1">
      <alignment horizontal="left" wrapText="1"/>
    </xf>
    <xf numFmtId="3" fontId="4" fillId="0" borderId="0" xfId="0" applyFont="1" applyFill="1" applyAlignment="1"/>
    <xf numFmtId="0" fontId="4" fillId="0" borderId="0" xfId="0" applyNumberFormat="1" applyFont="1" applyFill="1" applyAlignment="1">
      <alignment horizontal="left" wrapText="1"/>
    </xf>
    <xf numFmtId="165" fontId="4" fillId="0" borderId="0" xfId="1" applyNumberFormat="1" applyFont="1" applyFill="1" applyAlignment="1"/>
    <xf numFmtId="0" fontId="6" fillId="0" borderId="0" xfId="0" applyNumberFormat="1" applyFont="1" applyFill="1" applyAlignment="1">
      <alignment wrapText="1"/>
    </xf>
    <xf numFmtId="3" fontId="4" fillId="0" borderId="0" xfId="0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4" fillId="0" borderId="3" xfId="0" applyNumberFormat="1" applyFont="1" applyFill="1" applyBorder="1" applyAlignment="1"/>
    <xf numFmtId="0" fontId="0" fillId="0" borderId="0" xfId="0" applyNumberFormat="1" applyAlignment="1">
      <alignment horizontal="left"/>
    </xf>
    <xf numFmtId="165" fontId="5" fillId="0" borderId="3" xfId="1" applyNumberFormat="1" applyFont="1" applyFill="1" applyBorder="1" applyAlignment="1"/>
    <xf numFmtId="165" fontId="4" fillId="0" borderId="0" xfId="1" applyNumberFormat="1" applyFont="1" applyFill="1" applyBorder="1" applyAlignment="1">
      <alignment horizontal="right"/>
    </xf>
    <xf numFmtId="1" fontId="4" fillId="0" borderId="0" xfId="1" applyNumberFormat="1" applyFont="1" applyFill="1" applyAlignment="1"/>
    <xf numFmtId="164" fontId="9" fillId="0" borderId="0" xfId="2" applyNumberFormat="1" applyFont="1" applyFill="1" applyBorder="1" applyAlignment="1">
      <alignment wrapText="1"/>
    </xf>
    <xf numFmtId="3" fontId="9" fillId="0" borderId="0" xfId="2" applyNumberFormat="1" applyFont="1" applyFill="1" applyBorder="1" applyAlignment="1">
      <alignment wrapText="1"/>
    </xf>
    <xf numFmtId="0" fontId="9" fillId="0" borderId="0" xfId="0" applyNumberFormat="1" applyFont="1" applyAlignment="1" applyProtection="1">
      <protection locked="0"/>
    </xf>
    <xf numFmtId="164" fontId="5" fillId="0" borderId="0" xfId="0" applyNumberFormat="1" applyFont="1" applyFill="1" applyBorder="1" applyAlignment="1"/>
    <xf numFmtId="3" fontId="4" fillId="0" borderId="0" xfId="0" quotePrefix="1" applyNumberFormat="1" applyFont="1" applyFill="1" applyAlignment="1">
      <alignment horizontal="right"/>
    </xf>
    <xf numFmtId="3" fontId="9" fillId="0" borderId="0" xfId="3" applyNumberFormat="1" applyFont="1" applyFill="1" applyBorder="1" applyAlignment="1">
      <alignment wrapText="1"/>
    </xf>
    <xf numFmtId="3" fontId="9" fillId="0" borderId="0" xfId="3" quotePrefix="1" applyNumberFormat="1" applyFont="1" applyFill="1" applyBorder="1" applyAlignment="1">
      <alignment horizontal="right" wrapText="1"/>
    </xf>
    <xf numFmtId="164" fontId="9" fillId="0" borderId="0" xfId="3" applyNumberFormat="1" applyFont="1" applyFill="1" applyBorder="1" applyAlignment="1">
      <alignment wrapText="1"/>
    </xf>
    <xf numFmtId="164" fontId="9" fillId="0" borderId="0" xfId="3" quotePrefix="1" applyNumberFormat="1" applyFont="1" applyFill="1" applyBorder="1" applyAlignment="1">
      <alignment horizontal="right" wrapText="1"/>
    </xf>
    <xf numFmtId="0" fontId="5" fillId="0" borderId="2" xfId="0" applyNumberFormat="1" applyFont="1" applyFill="1" applyBorder="1" applyAlignment="1"/>
    <xf numFmtId="0" fontId="4" fillId="0" borderId="0" xfId="0" applyNumberFormat="1" applyFont="1"/>
    <xf numFmtId="0" fontId="4" fillId="0" borderId="0" xfId="0" applyNumberFormat="1" applyFont="1" applyFill="1" applyAlignment="1"/>
    <xf numFmtId="164" fontId="9" fillId="0" borderId="0" xfId="4" applyNumberFormat="1" applyFont="1" applyFill="1" applyBorder="1" applyAlignment="1">
      <alignment wrapText="1"/>
    </xf>
    <xf numFmtId="3" fontId="9" fillId="0" borderId="0" xfId="4" applyNumberFormat="1" applyFont="1" applyFill="1" applyBorder="1" applyAlignment="1">
      <alignment wrapText="1"/>
    </xf>
    <xf numFmtId="0" fontId="4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</cellXfs>
  <cellStyles count="7">
    <cellStyle name="Comma" xfId="1" builtinId="3"/>
    <cellStyle name="Normal" xfId="0" builtinId="0"/>
    <cellStyle name="Normal 2" xfId="2"/>
    <cellStyle name="Normal 2 2" xfId="4"/>
    <cellStyle name="Normal 3" xfId="3"/>
    <cellStyle name="Normal 3 2" xfId="5"/>
    <cellStyle name="Normal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G202"/>
  <sheetViews>
    <sheetView tabSelected="1" showOutlineSymbols="0" topLeftCell="A36" zoomScaleNormal="100" zoomScaleSheetLayoutView="80" workbookViewId="0">
      <pane xSplit="1" topLeftCell="B1" activePane="topRight" state="frozen"/>
      <selection pane="topRight" activeCell="A81" sqref="A81"/>
    </sheetView>
  </sheetViews>
  <sheetFormatPr defaultColWidth="15.796875" defaultRowHeight="11.25"/>
  <cols>
    <col min="1" max="1" width="38.3984375" style="4" customWidth="1"/>
    <col min="2" max="2" width="10.59765625" style="4" customWidth="1"/>
    <col min="3" max="3" width="16" style="4" bestFit="1" customWidth="1"/>
    <col min="4" max="4" width="10.59765625" style="4" customWidth="1"/>
    <col min="5" max="5" width="17.19921875" style="4" bestFit="1" customWidth="1"/>
    <col min="6" max="6" width="10.59765625" style="4" customWidth="1"/>
    <col min="7" max="7" width="17.19921875" style="4" bestFit="1" customWidth="1"/>
    <col min="8" max="8" width="10.796875" style="4" bestFit="1" customWidth="1"/>
    <col min="9" max="9" width="17" style="4" bestFit="1" customWidth="1"/>
    <col min="10" max="10" width="10.796875" style="4" bestFit="1" customWidth="1"/>
    <col min="11" max="11" width="20.19921875" style="4" bestFit="1" customWidth="1"/>
    <col min="12" max="12" width="10.796875" style="4" bestFit="1" customWidth="1"/>
    <col min="13" max="13" width="16.59765625" style="4" bestFit="1" customWidth="1"/>
    <col min="14" max="14" width="10.796875" style="3" bestFit="1" customWidth="1"/>
    <col min="15" max="15" width="17.19921875" style="8" customWidth="1"/>
    <col min="16" max="16384" width="15.796875" style="4"/>
  </cols>
  <sheetData>
    <row r="1" spans="1:15" ht="12.75" customHeight="1">
      <c r="A1" s="4" t="s">
        <v>15</v>
      </c>
    </row>
    <row r="2" spans="1:15" ht="12.75" customHeight="1">
      <c r="A2" s="4" t="s">
        <v>0</v>
      </c>
    </row>
    <row r="3" spans="1:15" ht="12.75" customHeight="1">
      <c r="A3" s="46" t="s">
        <v>82</v>
      </c>
    </row>
    <row r="4" spans="1:15" ht="12.75" customHeight="1" thickBot="1">
      <c r="A4" s="21"/>
    </row>
    <row r="5" spans="1:15" ht="12.75" customHeight="1" thickTop="1">
      <c r="A5" s="22"/>
      <c r="B5" s="5" t="s">
        <v>22</v>
      </c>
      <c r="C5" s="6"/>
      <c r="D5" s="5" t="s">
        <v>23</v>
      </c>
      <c r="E5" s="6"/>
      <c r="F5" s="5" t="s">
        <v>24</v>
      </c>
      <c r="G5" s="6"/>
      <c r="H5" s="50" t="s">
        <v>74</v>
      </c>
      <c r="I5" s="50"/>
      <c r="J5" s="50" t="s">
        <v>76</v>
      </c>
      <c r="K5" s="50"/>
      <c r="L5" s="49" t="s">
        <v>77</v>
      </c>
      <c r="M5" s="49"/>
      <c r="N5" s="49" t="s">
        <v>78</v>
      </c>
      <c r="O5" s="49"/>
    </row>
    <row r="6" spans="1:15" ht="12.75" customHeight="1">
      <c r="B6" s="7" t="s">
        <v>1</v>
      </c>
      <c r="C6" s="8"/>
      <c r="D6" s="7" t="s">
        <v>1</v>
      </c>
      <c r="E6" s="8"/>
      <c r="F6" s="7" t="s">
        <v>1</v>
      </c>
      <c r="G6" s="8"/>
      <c r="H6" s="7" t="s">
        <v>1</v>
      </c>
      <c r="I6" s="8"/>
      <c r="J6" s="7" t="s">
        <v>1</v>
      </c>
      <c r="K6" s="8"/>
      <c r="L6" s="7" t="s">
        <v>1</v>
      </c>
      <c r="M6" s="8"/>
      <c r="N6" s="7" t="s">
        <v>1</v>
      </c>
    </row>
    <row r="7" spans="1:15" ht="12.75" customHeight="1">
      <c r="A7" s="44"/>
      <c r="B7" s="9" t="s">
        <v>2</v>
      </c>
      <c r="C7" s="10" t="s">
        <v>3</v>
      </c>
      <c r="D7" s="9" t="s">
        <v>2</v>
      </c>
      <c r="E7" s="10" t="s">
        <v>3</v>
      </c>
      <c r="F7" s="9" t="s">
        <v>2</v>
      </c>
      <c r="G7" s="10" t="s">
        <v>3</v>
      </c>
      <c r="H7" s="9" t="s">
        <v>2</v>
      </c>
      <c r="I7" s="10" t="s">
        <v>3</v>
      </c>
      <c r="J7" s="9" t="s">
        <v>2</v>
      </c>
      <c r="K7" s="10" t="s">
        <v>3</v>
      </c>
      <c r="L7" s="9" t="s">
        <v>2</v>
      </c>
      <c r="M7" s="10" t="s">
        <v>3</v>
      </c>
      <c r="N7" s="9" t="s">
        <v>2</v>
      </c>
      <c r="O7" s="10" t="s">
        <v>3</v>
      </c>
    </row>
    <row r="8" spans="1:15" ht="33.75">
      <c r="A8" s="23" t="s">
        <v>80</v>
      </c>
      <c r="K8" s="8"/>
    </row>
    <row r="9" spans="1:15" ht="12.75" customHeight="1">
      <c r="A9" s="4" t="s">
        <v>25</v>
      </c>
      <c r="B9" s="2">
        <v>250</v>
      </c>
      <c r="C9" s="1">
        <v>741989</v>
      </c>
      <c r="D9" s="2">
        <v>1200</v>
      </c>
      <c r="E9" s="1">
        <v>8847330</v>
      </c>
      <c r="F9" s="26">
        <v>1720</v>
      </c>
      <c r="G9" s="8">
        <v>9766174</v>
      </c>
      <c r="H9" s="28" t="s">
        <v>6</v>
      </c>
      <c r="I9" s="8">
        <v>11349213.300000001</v>
      </c>
      <c r="J9" s="26">
        <v>1523</v>
      </c>
      <c r="K9" s="8">
        <v>9919164.9299999997</v>
      </c>
      <c r="L9" s="36">
        <v>1520</v>
      </c>
      <c r="M9" s="35">
        <v>8827050.7799999993</v>
      </c>
      <c r="N9" s="40">
        <v>1480</v>
      </c>
      <c r="O9" s="42">
        <v>9340061</v>
      </c>
    </row>
    <row r="10" spans="1:15" ht="12.75" customHeight="1">
      <c r="A10" s="4" t="s">
        <v>26</v>
      </c>
      <c r="B10" s="2">
        <v>1866</v>
      </c>
      <c r="C10" s="1">
        <v>9351671</v>
      </c>
      <c r="D10" s="2">
        <v>1945</v>
      </c>
      <c r="E10" s="1">
        <v>10329666</v>
      </c>
      <c r="F10" s="26">
        <v>2094</v>
      </c>
      <c r="G10" s="8">
        <v>12223890</v>
      </c>
      <c r="H10" s="24">
        <v>2358</v>
      </c>
      <c r="I10" s="8">
        <v>15076222.380000001</v>
      </c>
      <c r="J10" s="26">
        <v>2435</v>
      </c>
      <c r="K10" s="8">
        <v>15976260.470000001</v>
      </c>
      <c r="L10" s="36">
        <v>2536</v>
      </c>
      <c r="M10" s="35">
        <v>16829583.079999998</v>
      </c>
      <c r="N10" s="40">
        <v>2027</v>
      </c>
      <c r="O10" s="42">
        <v>13654289.76</v>
      </c>
    </row>
    <row r="11" spans="1:15" ht="12.75" customHeight="1">
      <c r="A11" s="4" t="s">
        <v>27</v>
      </c>
      <c r="B11" s="2">
        <v>3781</v>
      </c>
      <c r="C11" s="1">
        <v>17902210</v>
      </c>
      <c r="D11" s="2">
        <v>3313</v>
      </c>
      <c r="E11" s="1">
        <v>14932399</v>
      </c>
      <c r="F11" s="26">
        <v>3037</v>
      </c>
      <c r="G11" s="8">
        <v>19008419</v>
      </c>
      <c r="H11" s="24">
        <v>4074</v>
      </c>
      <c r="I11" s="8">
        <v>23043564</v>
      </c>
      <c r="J11" s="26">
        <v>4148</v>
      </c>
      <c r="K11" s="8">
        <v>25632283</v>
      </c>
      <c r="L11" s="36">
        <v>4164</v>
      </c>
      <c r="M11" s="35">
        <v>27175103</v>
      </c>
      <c r="N11" s="40">
        <v>3991</v>
      </c>
      <c r="O11" s="42">
        <v>25721324.399999999</v>
      </c>
    </row>
    <row r="12" spans="1:15" ht="12.75" customHeight="1">
      <c r="A12" s="4" t="s">
        <v>28</v>
      </c>
      <c r="B12" s="2">
        <v>10034</v>
      </c>
      <c r="C12" s="1">
        <v>51896991</v>
      </c>
      <c r="D12" s="2">
        <v>9911</v>
      </c>
      <c r="E12" s="1">
        <v>58111110</v>
      </c>
      <c r="F12" s="26">
        <v>10821</v>
      </c>
      <c r="G12" s="8">
        <v>62512644</v>
      </c>
      <c r="H12" s="28" t="s">
        <v>6</v>
      </c>
      <c r="I12" s="8">
        <v>64518197</v>
      </c>
      <c r="J12" s="26">
        <v>10435</v>
      </c>
      <c r="K12" s="8">
        <v>70656613.049999997</v>
      </c>
      <c r="L12" s="36">
        <v>10878</v>
      </c>
      <c r="M12" s="35">
        <v>69111767.870000005</v>
      </c>
      <c r="N12" s="40">
        <v>9176</v>
      </c>
      <c r="O12" s="42">
        <v>60812642.039999999</v>
      </c>
    </row>
    <row r="13" spans="1:15" ht="12.75" customHeight="1">
      <c r="A13" s="4" t="s">
        <v>29</v>
      </c>
      <c r="B13" s="2">
        <v>2022</v>
      </c>
      <c r="C13" s="1">
        <v>11915060</v>
      </c>
      <c r="D13" s="2">
        <v>2216</v>
      </c>
      <c r="E13" s="1">
        <v>13830304</v>
      </c>
      <c r="F13" s="26">
        <v>2871</v>
      </c>
      <c r="G13" s="8">
        <v>17211448.98</v>
      </c>
      <c r="H13" s="24">
        <v>3217</v>
      </c>
      <c r="I13" s="8">
        <v>21526033.900000002</v>
      </c>
      <c r="J13" s="26">
        <v>3476</v>
      </c>
      <c r="K13" s="8">
        <v>23426369.789999999</v>
      </c>
      <c r="L13" s="36">
        <v>3580</v>
      </c>
      <c r="M13" s="35">
        <v>23123643.550000001</v>
      </c>
      <c r="N13" s="40">
        <v>3350</v>
      </c>
      <c r="O13" s="42">
        <v>21025296.899999999</v>
      </c>
    </row>
    <row r="14" spans="1:15" ht="12.75" customHeight="1">
      <c r="A14" s="4" t="s">
        <v>30</v>
      </c>
      <c r="B14" s="2">
        <v>2902</v>
      </c>
      <c r="C14" s="1">
        <v>14114038.800000001</v>
      </c>
      <c r="D14" s="2">
        <v>2963</v>
      </c>
      <c r="E14" s="1">
        <v>14821541</v>
      </c>
      <c r="F14" s="26">
        <v>3420</v>
      </c>
      <c r="G14" s="8">
        <v>18642906</v>
      </c>
      <c r="H14" s="24">
        <v>3775</v>
      </c>
      <c r="I14" s="8">
        <v>23010940.73</v>
      </c>
      <c r="J14" s="26">
        <v>4231</v>
      </c>
      <c r="K14" s="8">
        <v>26483761</v>
      </c>
      <c r="L14" s="36">
        <v>4075</v>
      </c>
      <c r="M14" s="35">
        <v>25361189</v>
      </c>
      <c r="N14" s="40">
        <v>3847</v>
      </c>
      <c r="O14" s="42">
        <v>23723562</v>
      </c>
    </row>
    <row r="15" spans="1:15" ht="12.75" customHeight="1">
      <c r="A15" s="4" t="s">
        <v>31</v>
      </c>
      <c r="B15" s="2">
        <v>2896</v>
      </c>
      <c r="C15" s="1">
        <v>16788242</v>
      </c>
      <c r="D15" s="2">
        <v>3306</v>
      </c>
      <c r="E15" s="1">
        <v>21436778</v>
      </c>
      <c r="F15" s="26">
        <v>3663</v>
      </c>
      <c r="G15" s="8">
        <v>23284832</v>
      </c>
      <c r="H15" s="24">
        <v>4013</v>
      </c>
      <c r="I15" s="8">
        <v>27890603.810000002</v>
      </c>
      <c r="J15" s="26">
        <v>4184</v>
      </c>
      <c r="K15" s="8">
        <v>29071825</v>
      </c>
      <c r="L15" s="36">
        <v>4254</v>
      </c>
      <c r="M15" s="35">
        <v>28322753</v>
      </c>
      <c r="N15" s="40">
        <v>3731</v>
      </c>
      <c r="O15" s="42">
        <v>25341386.629999999</v>
      </c>
    </row>
    <row r="16" spans="1:15" ht="12.75" customHeight="1">
      <c r="A16" s="4" t="s">
        <v>32</v>
      </c>
      <c r="B16" s="2">
        <v>4367</v>
      </c>
      <c r="C16" s="1">
        <v>30177800</v>
      </c>
      <c r="D16" s="2">
        <v>4456</v>
      </c>
      <c r="E16" s="1">
        <v>23637156</v>
      </c>
      <c r="F16" s="26">
        <v>4763</v>
      </c>
      <c r="G16" s="8">
        <v>28165839</v>
      </c>
      <c r="H16" s="24">
        <v>5443</v>
      </c>
      <c r="I16" s="8">
        <v>34943816</v>
      </c>
      <c r="J16" s="26">
        <v>5976</v>
      </c>
      <c r="K16" s="8">
        <v>39294320.390000001</v>
      </c>
      <c r="L16" s="36">
        <v>6253</v>
      </c>
      <c r="M16" s="35">
        <v>39622909</v>
      </c>
      <c r="N16" s="40">
        <v>6024</v>
      </c>
      <c r="O16" s="42">
        <v>37936537</v>
      </c>
    </row>
    <row r="17" spans="1:15" ht="12.75" customHeight="1">
      <c r="A17" s="4" t="s">
        <v>33</v>
      </c>
      <c r="B17" s="2">
        <v>2212</v>
      </c>
      <c r="C17" s="1">
        <v>10686648</v>
      </c>
      <c r="D17" s="2">
        <v>2113</v>
      </c>
      <c r="E17" s="1">
        <v>12999668</v>
      </c>
      <c r="F17" s="26">
        <v>2206</v>
      </c>
      <c r="G17" s="8">
        <v>13878528</v>
      </c>
      <c r="H17" s="24">
        <v>2568</v>
      </c>
      <c r="I17" s="8">
        <v>15871063</v>
      </c>
      <c r="J17" s="26">
        <v>2617</v>
      </c>
      <c r="K17" s="8">
        <v>16906371</v>
      </c>
      <c r="L17" s="36">
        <v>2693</v>
      </c>
      <c r="M17" s="35">
        <v>16743264</v>
      </c>
      <c r="N17" s="40">
        <v>2506</v>
      </c>
      <c r="O17" s="42">
        <v>15190260</v>
      </c>
    </row>
    <row r="18" spans="1:15" ht="12.75" customHeight="1">
      <c r="A18" s="4" t="s">
        <v>34</v>
      </c>
      <c r="B18" s="2">
        <v>5027</v>
      </c>
      <c r="C18" s="1">
        <v>28019022</v>
      </c>
      <c r="D18" s="2">
        <v>5415</v>
      </c>
      <c r="E18" s="1">
        <v>32510764</v>
      </c>
      <c r="F18" s="26">
        <v>5739</v>
      </c>
      <c r="G18" s="8">
        <v>34302618</v>
      </c>
      <c r="H18" s="24">
        <v>7110</v>
      </c>
      <c r="I18" s="8">
        <v>45372919</v>
      </c>
      <c r="J18" s="26">
        <v>7599</v>
      </c>
      <c r="K18" s="8">
        <v>50329803</v>
      </c>
      <c r="L18" s="36">
        <v>8533</v>
      </c>
      <c r="M18" s="35">
        <v>52266479</v>
      </c>
      <c r="N18" s="40">
        <v>7870</v>
      </c>
      <c r="O18" s="42">
        <v>47582120</v>
      </c>
    </row>
    <row r="19" spans="1:15" ht="12.75" customHeight="1">
      <c r="A19" s="4" t="s">
        <v>35</v>
      </c>
      <c r="B19" s="3">
        <v>11327</v>
      </c>
      <c r="C19" s="1">
        <v>78120883</v>
      </c>
      <c r="D19" s="3">
        <v>12139</v>
      </c>
      <c r="E19" s="1">
        <v>86624200</v>
      </c>
      <c r="F19" s="26">
        <v>12657</v>
      </c>
      <c r="G19" s="8">
        <v>89899760</v>
      </c>
      <c r="H19" s="24">
        <v>13962</v>
      </c>
      <c r="I19" s="8">
        <v>103795690.67999998</v>
      </c>
      <c r="J19" s="26">
        <v>15040</v>
      </c>
      <c r="K19" s="8">
        <v>110397255.87</v>
      </c>
      <c r="L19" s="36">
        <v>15756</v>
      </c>
      <c r="M19" s="35">
        <v>116112096.59999999</v>
      </c>
      <c r="N19" s="40">
        <v>13170</v>
      </c>
      <c r="O19" s="42">
        <v>91664675.040000007</v>
      </c>
    </row>
    <row r="20" spans="1:15" ht="12.75" customHeight="1">
      <c r="A20" s="4" t="s">
        <v>36</v>
      </c>
      <c r="B20" s="2">
        <v>7032</v>
      </c>
      <c r="C20" s="1">
        <v>48779697</v>
      </c>
      <c r="D20" s="2">
        <v>7035</v>
      </c>
      <c r="E20" s="1">
        <v>50871220.75</v>
      </c>
      <c r="F20" s="26">
        <v>7320</v>
      </c>
      <c r="G20" s="8">
        <v>53154766.442323968</v>
      </c>
      <c r="H20" s="24">
        <v>8169</v>
      </c>
      <c r="I20" s="8">
        <v>60637792</v>
      </c>
      <c r="J20" s="26">
        <v>8749</v>
      </c>
      <c r="K20" s="8">
        <v>63784220.939999998</v>
      </c>
      <c r="L20" s="36">
        <v>8944</v>
      </c>
      <c r="M20" s="35">
        <v>64220159</v>
      </c>
      <c r="N20" s="40">
        <v>6198</v>
      </c>
      <c r="O20" s="42">
        <v>42810837.549999997</v>
      </c>
    </row>
    <row r="21" spans="1:15" ht="12.75" customHeight="1">
      <c r="A21" s="4" t="s">
        <v>37</v>
      </c>
      <c r="B21" s="2">
        <v>6991</v>
      </c>
      <c r="C21" s="1">
        <v>41355057.380000003</v>
      </c>
      <c r="D21" s="2">
        <v>7270</v>
      </c>
      <c r="E21" s="1">
        <v>45236882</v>
      </c>
      <c r="F21" s="26">
        <v>7387</v>
      </c>
      <c r="G21" s="8">
        <v>46968199.049999997</v>
      </c>
      <c r="H21" s="24">
        <v>8364</v>
      </c>
      <c r="I21" s="8">
        <v>56169393.260000005</v>
      </c>
      <c r="J21" s="26">
        <v>8773</v>
      </c>
      <c r="K21" s="8">
        <v>57859761.769999996</v>
      </c>
      <c r="L21" s="36">
        <v>8865</v>
      </c>
      <c r="M21" s="35">
        <v>58662361.640000001</v>
      </c>
      <c r="N21" s="40">
        <v>6819</v>
      </c>
      <c r="O21" s="42">
        <v>45259684</v>
      </c>
    </row>
    <row r="22" spans="1:15" ht="12.75" customHeight="1">
      <c r="A22" s="4" t="s">
        <v>4</v>
      </c>
      <c r="B22" s="11">
        <f>SUM(B9:B21)</f>
        <v>60707</v>
      </c>
      <c r="C22" s="11">
        <f>SUM(C9:C21)</f>
        <v>359849309.18000001</v>
      </c>
      <c r="D22" s="11">
        <f t="shared" ref="D22:E22" si="0">SUM(D9:D21)</f>
        <v>63282</v>
      </c>
      <c r="E22" s="11">
        <f t="shared" si="0"/>
        <v>394189018.75</v>
      </c>
      <c r="F22" s="26">
        <f>SUM(F9:F21)</f>
        <v>67698</v>
      </c>
      <c r="G22" s="11">
        <f>SUM(G9:G21)</f>
        <v>429020024.47232401</v>
      </c>
      <c r="H22" s="3">
        <f>SUM(H10:H21)</f>
        <v>63053</v>
      </c>
      <c r="I22" s="8">
        <f>SUM(I9:I21)</f>
        <v>503205449.05999994</v>
      </c>
      <c r="J22" s="26">
        <f>SUM(J10:J21)</f>
        <v>77663</v>
      </c>
      <c r="K22" s="8">
        <f>SUM(K9:K21)</f>
        <v>539738010.21000004</v>
      </c>
      <c r="L22" s="3">
        <f>SUM(L9:L21)</f>
        <v>82051</v>
      </c>
      <c r="M22" s="8">
        <f>SUM(M9:M21)</f>
        <v>546378359.51999998</v>
      </c>
      <c r="N22" s="3">
        <f>SUM(N9:N21)</f>
        <v>70189</v>
      </c>
      <c r="O22" s="8">
        <f>SUM(O9:O21)</f>
        <v>460062676.32000005</v>
      </c>
    </row>
    <row r="23" spans="1:15" ht="12.75" customHeight="1">
      <c r="B23" s="11"/>
      <c r="C23" s="11"/>
      <c r="D23" s="11"/>
      <c r="E23" s="11"/>
      <c r="F23" s="26"/>
      <c r="J23" s="26"/>
      <c r="K23" s="8"/>
      <c r="M23" s="8"/>
    </row>
    <row r="24" spans="1:15" ht="33.75">
      <c r="A24" s="27" t="s">
        <v>81</v>
      </c>
      <c r="B24" s="11"/>
      <c r="C24" s="11"/>
      <c r="D24" s="11"/>
      <c r="E24" s="11"/>
      <c r="F24" s="26"/>
      <c r="K24" s="8"/>
      <c r="M24" s="8"/>
    </row>
    <row r="25" spans="1:15" ht="12.75" customHeight="1">
      <c r="A25" s="4" t="s">
        <v>38</v>
      </c>
      <c r="B25" s="2">
        <v>1589</v>
      </c>
      <c r="C25" s="1">
        <v>5186853</v>
      </c>
      <c r="D25" s="2">
        <v>1748</v>
      </c>
      <c r="E25" s="1">
        <v>6474707</v>
      </c>
      <c r="F25" s="26">
        <v>2135</v>
      </c>
      <c r="G25" s="8">
        <v>7750270</v>
      </c>
      <c r="H25" s="24">
        <v>3409</v>
      </c>
      <c r="I25" s="8">
        <v>12414052</v>
      </c>
      <c r="J25" s="26">
        <v>3414</v>
      </c>
      <c r="K25" s="8">
        <v>15557469</v>
      </c>
      <c r="L25" s="36">
        <v>3581</v>
      </c>
      <c r="M25" s="35">
        <v>14669221</v>
      </c>
      <c r="N25" s="40">
        <v>3485</v>
      </c>
      <c r="O25" s="42">
        <v>14770137</v>
      </c>
    </row>
    <row r="26" spans="1:15" ht="12.75" customHeight="1">
      <c r="A26" s="4" t="s">
        <v>39</v>
      </c>
      <c r="B26" s="2">
        <v>1232</v>
      </c>
      <c r="C26" s="1">
        <v>3672534</v>
      </c>
      <c r="D26" s="2">
        <v>1559</v>
      </c>
      <c r="E26" s="1">
        <v>4794547</v>
      </c>
      <c r="F26" s="26">
        <v>1639</v>
      </c>
      <c r="G26" s="8">
        <v>5994241.4800000004</v>
      </c>
      <c r="H26" s="24">
        <v>2484</v>
      </c>
      <c r="I26" s="8">
        <v>10306390.09</v>
      </c>
      <c r="J26" s="26">
        <v>2797</v>
      </c>
      <c r="K26" s="8">
        <v>11959898.57</v>
      </c>
      <c r="L26" s="36">
        <v>2723</v>
      </c>
      <c r="M26" s="35">
        <v>11361115.74</v>
      </c>
      <c r="N26" s="40">
        <v>2649</v>
      </c>
      <c r="O26" s="42">
        <v>11029370.49</v>
      </c>
    </row>
    <row r="27" spans="1:15" ht="12.75" customHeight="1">
      <c r="A27" s="4" t="s">
        <v>40</v>
      </c>
      <c r="B27" s="2">
        <v>1673</v>
      </c>
      <c r="C27" s="1">
        <v>4974793</v>
      </c>
      <c r="D27" s="2">
        <v>1927</v>
      </c>
      <c r="E27" s="1">
        <v>6723649</v>
      </c>
      <c r="F27" s="26">
        <v>2510</v>
      </c>
      <c r="G27" s="8">
        <v>8853493</v>
      </c>
      <c r="H27" s="24">
        <v>3381</v>
      </c>
      <c r="I27" s="8">
        <v>13766237</v>
      </c>
      <c r="J27" s="26">
        <v>4091</v>
      </c>
      <c r="K27" s="8">
        <v>16875665</v>
      </c>
      <c r="L27" s="36">
        <v>4119</v>
      </c>
      <c r="M27" s="35">
        <v>16724505</v>
      </c>
      <c r="N27" s="40">
        <v>3631</v>
      </c>
      <c r="O27" s="42">
        <v>14917270</v>
      </c>
    </row>
    <row r="28" spans="1:15" ht="12.75" customHeight="1">
      <c r="A28" s="4" t="s">
        <v>41</v>
      </c>
      <c r="B28" s="2">
        <v>497</v>
      </c>
      <c r="C28" s="1">
        <v>1767490</v>
      </c>
      <c r="D28" s="2">
        <v>515</v>
      </c>
      <c r="E28" s="1">
        <v>2468087</v>
      </c>
      <c r="F28" s="26">
        <v>601</v>
      </c>
      <c r="G28" s="8">
        <v>3026990</v>
      </c>
      <c r="H28" s="24">
        <v>667</v>
      </c>
      <c r="I28" s="8">
        <v>4258608</v>
      </c>
      <c r="J28" s="26">
        <v>1478</v>
      </c>
      <c r="K28" s="8">
        <v>8924958</v>
      </c>
      <c r="L28" s="37">
        <v>757</v>
      </c>
      <c r="M28" s="35">
        <v>4287778</v>
      </c>
      <c r="N28" s="40">
        <v>752</v>
      </c>
      <c r="O28" s="42">
        <v>4386612</v>
      </c>
    </row>
    <row r="29" spans="1:15" ht="12.75" customHeight="1">
      <c r="A29" s="4" t="s">
        <v>75</v>
      </c>
      <c r="B29" s="2">
        <v>6932</v>
      </c>
      <c r="C29" s="1">
        <v>16871632</v>
      </c>
      <c r="D29" s="2">
        <v>7499</v>
      </c>
      <c r="E29" s="1">
        <v>20424742</v>
      </c>
      <c r="F29" s="26">
        <v>8534</v>
      </c>
      <c r="G29" s="8">
        <v>23722600</v>
      </c>
      <c r="H29" s="24">
        <v>11452</v>
      </c>
      <c r="I29" s="8">
        <v>41287314</v>
      </c>
      <c r="J29" s="26">
        <v>13192</v>
      </c>
      <c r="K29" s="8">
        <v>48920851</v>
      </c>
      <c r="L29" s="36">
        <v>13487</v>
      </c>
      <c r="M29" s="35">
        <v>46001253.789999999</v>
      </c>
      <c r="N29" s="40">
        <v>11718</v>
      </c>
      <c r="O29" s="42">
        <v>40771726.770000003</v>
      </c>
    </row>
    <row r="30" spans="1:15" ht="12.75" hidden="1" customHeight="1">
      <c r="A30" s="4" t="s">
        <v>21</v>
      </c>
      <c r="B30" s="12"/>
      <c r="C30" s="12"/>
      <c r="D30" s="12" t="s">
        <v>5</v>
      </c>
      <c r="E30" s="12" t="s">
        <v>5</v>
      </c>
      <c r="F30" s="12" t="s">
        <v>5</v>
      </c>
      <c r="G30" s="12" t="s">
        <v>5</v>
      </c>
      <c r="H30" s="12" t="s">
        <v>5</v>
      </c>
      <c r="I30" s="12" t="s">
        <v>5</v>
      </c>
      <c r="J30" s="12" t="s">
        <v>5</v>
      </c>
      <c r="K30" s="12" t="s">
        <v>5</v>
      </c>
      <c r="L30" s="12" t="s">
        <v>5</v>
      </c>
      <c r="M30" s="12" t="s">
        <v>5</v>
      </c>
      <c r="N30" s="29" t="s">
        <v>5</v>
      </c>
      <c r="O30" s="16" t="s">
        <v>5</v>
      </c>
    </row>
    <row r="31" spans="1:15" ht="12.75" hidden="1" customHeight="1">
      <c r="A31" s="4" t="s">
        <v>19</v>
      </c>
      <c r="B31" s="12"/>
      <c r="C31" s="12"/>
      <c r="D31" s="12" t="s">
        <v>5</v>
      </c>
      <c r="E31" s="12" t="s">
        <v>5</v>
      </c>
      <c r="F31" s="12" t="s">
        <v>5</v>
      </c>
      <c r="G31" s="12" t="s">
        <v>5</v>
      </c>
      <c r="H31" s="12" t="s">
        <v>5</v>
      </c>
      <c r="I31" s="12" t="s">
        <v>5</v>
      </c>
      <c r="J31" s="12" t="s">
        <v>5</v>
      </c>
      <c r="K31" s="12" t="s">
        <v>5</v>
      </c>
      <c r="L31" s="12" t="s">
        <v>5</v>
      </c>
      <c r="M31" s="12" t="s">
        <v>5</v>
      </c>
      <c r="N31" s="29" t="s">
        <v>5</v>
      </c>
      <c r="O31" s="16" t="s">
        <v>5</v>
      </c>
    </row>
    <row r="32" spans="1:15" ht="12.75" hidden="1" customHeight="1">
      <c r="A32" s="4" t="s">
        <v>20</v>
      </c>
      <c r="B32" s="12"/>
      <c r="C32" s="12"/>
      <c r="D32" s="12" t="s">
        <v>5</v>
      </c>
      <c r="E32" s="12" t="s">
        <v>5</v>
      </c>
      <c r="F32" s="12" t="s">
        <v>5</v>
      </c>
      <c r="G32" s="12" t="s">
        <v>5</v>
      </c>
      <c r="H32" s="12" t="s">
        <v>5</v>
      </c>
      <c r="I32" s="12" t="s">
        <v>5</v>
      </c>
      <c r="J32" s="12" t="s">
        <v>5</v>
      </c>
      <c r="K32" s="12" t="s">
        <v>5</v>
      </c>
      <c r="L32" s="12" t="s">
        <v>5</v>
      </c>
      <c r="M32" s="12" t="s">
        <v>5</v>
      </c>
      <c r="N32" s="29" t="s">
        <v>5</v>
      </c>
      <c r="O32" s="16" t="s">
        <v>5</v>
      </c>
    </row>
    <row r="33" spans="1:15" ht="12.75" customHeight="1">
      <c r="A33" s="4" t="s">
        <v>42</v>
      </c>
      <c r="B33" s="2">
        <v>1585</v>
      </c>
      <c r="C33" s="1">
        <v>5186395</v>
      </c>
      <c r="D33" s="2">
        <v>1627</v>
      </c>
      <c r="E33" s="1">
        <v>6137123</v>
      </c>
      <c r="F33" s="26">
        <v>2032</v>
      </c>
      <c r="G33" s="8">
        <v>7314353</v>
      </c>
      <c r="H33" s="24">
        <v>2504</v>
      </c>
      <c r="I33" s="8">
        <v>11391002</v>
      </c>
      <c r="J33" s="26">
        <v>3104</v>
      </c>
      <c r="K33" s="8">
        <v>13824670</v>
      </c>
      <c r="L33" s="3">
        <v>2884</v>
      </c>
      <c r="M33" s="35">
        <v>13372550</v>
      </c>
      <c r="N33" s="40">
        <v>2654</v>
      </c>
      <c r="O33" s="42">
        <v>12651963</v>
      </c>
    </row>
    <row r="34" spans="1:15" ht="12.75" customHeight="1">
      <c r="A34" s="4" t="s">
        <v>44</v>
      </c>
      <c r="B34" s="2">
        <v>1635</v>
      </c>
      <c r="C34" s="1">
        <v>4828835.45</v>
      </c>
      <c r="D34" s="2">
        <v>1977</v>
      </c>
      <c r="E34" s="1">
        <v>6590909</v>
      </c>
      <c r="F34" s="26">
        <v>2138</v>
      </c>
      <c r="G34" s="8">
        <v>8785035</v>
      </c>
      <c r="H34" s="24">
        <v>3175</v>
      </c>
      <c r="I34" s="8">
        <v>14285393.199999999</v>
      </c>
      <c r="J34" s="26">
        <v>3431</v>
      </c>
      <c r="K34" s="8">
        <v>16676536.01</v>
      </c>
      <c r="L34" s="36">
        <v>3783</v>
      </c>
      <c r="M34" s="35">
        <v>17809328.23</v>
      </c>
      <c r="N34" s="40">
        <v>1460</v>
      </c>
      <c r="O34" s="42">
        <v>7492154.6399999997</v>
      </c>
    </row>
    <row r="35" spans="1:15" ht="12.75" customHeight="1">
      <c r="A35" s="4" t="s">
        <v>43</v>
      </c>
      <c r="B35" s="2">
        <v>924</v>
      </c>
      <c r="C35" s="1">
        <v>3368470</v>
      </c>
      <c r="D35" s="2">
        <v>1107</v>
      </c>
      <c r="E35" s="1">
        <v>4693382</v>
      </c>
      <c r="F35" s="26">
        <v>1271</v>
      </c>
      <c r="G35" s="8">
        <v>5498243</v>
      </c>
      <c r="H35" s="24">
        <v>1652</v>
      </c>
      <c r="I35" s="8">
        <v>7774669</v>
      </c>
      <c r="J35" s="26">
        <v>1693</v>
      </c>
      <c r="K35" s="8">
        <v>8542882</v>
      </c>
      <c r="L35" s="36">
        <v>1697</v>
      </c>
      <c r="M35" s="35">
        <v>7546436</v>
      </c>
      <c r="N35" s="40">
        <v>3897</v>
      </c>
      <c r="O35" s="42">
        <v>16984017</v>
      </c>
    </row>
    <row r="36" spans="1:15" ht="12.75" customHeight="1">
      <c r="A36" s="4" t="s">
        <v>45</v>
      </c>
      <c r="B36" s="2">
        <v>879</v>
      </c>
      <c r="C36" s="1">
        <v>3235733.97</v>
      </c>
      <c r="D36" s="2">
        <v>957</v>
      </c>
      <c r="E36" s="1">
        <v>3944244.39</v>
      </c>
      <c r="F36" s="26">
        <v>967</v>
      </c>
      <c r="G36" s="8">
        <v>4789887</v>
      </c>
      <c r="H36" s="24">
        <v>1156</v>
      </c>
      <c r="I36" s="8">
        <v>5959273</v>
      </c>
      <c r="J36" s="26">
        <v>1350</v>
      </c>
      <c r="K36" s="8">
        <v>7134290</v>
      </c>
      <c r="L36" s="36">
        <v>1267</v>
      </c>
      <c r="M36" s="35">
        <v>6399455</v>
      </c>
      <c r="N36" s="40">
        <v>1108</v>
      </c>
      <c r="O36" s="42">
        <v>5582828</v>
      </c>
    </row>
    <row r="37" spans="1:15" ht="12.75" customHeight="1">
      <c r="A37" s="4" t="s">
        <v>46</v>
      </c>
      <c r="B37" s="2">
        <v>4957</v>
      </c>
      <c r="C37" s="1">
        <v>14957401</v>
      </c>
      <c r="D37" s="2">
        <v>5697</v>
      </c>
      <c r="E37" s="1">
        <v>19293668</v>
      </c>
      <c r="F37" s="26">
        <v>6254</v>
      </c>
      <c r="G37" s="8">
        <v>22996068</v>
      </c>
      <c r="H37" s="24">
        <v>8358</v>
      </c>
      <c r="I37" s="8">
        <v>34647102</v>
      </c>
      <c r="J37" s="26">
        <v>11265</v>
      </c>
      <c r="K37" s="8">
        <v>49967561</v>
      </c>
      <c r="L37" s="36">
        <v>12507</v>
      </c>
      <c r="M37" s="35">
        <v>58867434</v>
      </c>
      <c r="N37" s="40">
        <v>12284</v>
      </c>
      <c r="O37" s="42">
        <v>59428755</v>
      </c>
    </row>
    <row r="38" spans="1:15" ht="12.75" customHeight="1">
      <c r="A38" s="4" t="s">
        <v>47</v>
      </c>
      <c r="B38" s="2">
        <v>1543</v>
      </c>
      <c r="C38" s="1">
        <v>4008839</v>
      </c>
      <c r="D38" s="2">
        <v>1746</v>
      </c>
      <c r="E38" s="1">
        <v>5211155</v>
      </c>
      <c r="F38" s="26">
        <v>1986</v>
      </c>
      <c r="G38" s="8">
        <v>5904910</v>
      </c>
      <c r="H38" s="24">
        <v>2671</v>
      </c>
      <c r="I38" s="8">
        <v>8988081</v>
      </c>
      <c r="J38" s="26">
        <v>3309</v>
      </c>
      <c r="K38" s="8">
        <v>11530517.5</v>
      </c>
      <c r="L38" s="36">
        <v>3401</v>
      </c>
      <c r="M38" s="35">
        <v>11792609</v>
      </c>
      <c r="N38" s="40">
        <v>2848</v>
      </c>
      <c r="O38" s="42">
        <v>9988197</v>
      </c>
    </row>
    <row r="39" spans="1:15" ht="12.75" customHeight="1">
      <c r="A39" s="4" t="s">
        <v>17</v>
      </c>
      <c r="B39" s="2">
        <v>5466</v>
      </c>
      <c r="C39" s="1">
        <v>11303125</v>
      </c>
      <c r="D39" s="2">
        <v>13559</v>
      </c>
      <c r="E39" s="1">
        <v>28729841</v>
      </c>
      <c r="F39" s="26">
        <v>15054</v>
      </c>
      <c r="G39" s="8">
        <v>33718215</v>
      </c>
      <c r="H39" s="3">
        <v>19888</v>
      </c>
      <c r="I39" s="8">
        <v>52374270.57</v>
      </c>
      <c r="J39" s="26">
        <v>18408</v>
      </c>
      <c r="K39" s="8">
        <v>62808971</v>
      </c>
      <c r="L39" s="36">
        <v>18669</v>
      </c>
      <c r="M39" s="35">
        <v>63665303</v>
      </c>
      <c r="N39" s="40">
        <v>15691</v>
      </c>
      <c r="O39" s="42">
        <v>53975187</v>
      </c>
    </row>
    <row r="40" spans="1:15" ht="12.75" customHeight="1">
      <c r="A40" s="4" t="s">
        <v>48</v>
      </c>
      <c r="B40" s="2">
        <v>1938</v>
      </c>
      <c r="C40" s="1">
        <v>8546453</v>
      </c>
      <c r="D40" s="2">
        <v>2265</v>
      </c>
      <c r="E40" s="1">
        <v>10937057</v>
      </c>
      <c r="F40" s="26">
        <v>2435</v>
      </c>
      <c r="G40" s="8">
        <v>10196764</v>
      </c>
      <c r="H40" s="24">
        <v>3336</v>
      </c>
      <c r="I40" s="8">
        <v>15889200.43</v>
      </c>
      <c r="J40" s="26">
        <v>3934</v>
      </c>
      <c r="K40" s="8">
        <v>19191896</v>
      </c>
      <c r="L40" s="36">
        <v>4091</v>
      </c>
      <c r="M40" s="35">
        <v>19843157</v>
      </c>
      <c r="N40" s="48">
        <v>3999</v>
      </c>
      <c r="O40" s="47">
        <v>18665265</v>
      </c>
    </row>
    <row r="41" spans="1:15" ht="12.75" customHeight="1">
      <c r="A41" s="4" t="s">
        <v>49</v>
      </c>
      <c r="B41" s="2">
        <v>1878</v>
      </c>
      <c r="C41" s="1">
        <v>5856179.71</v>
      </c>
      <c r="D41" s="2">
        <v>2144</v>
      </c>
      <c r="E41" s="1">
        <v>7547693.9500000002</v>
      </c>
      <c r="F41" s="26">
        <v>2274</v>
      </c>
      <c r="G41" s="8">
        <v>8576617.3600000013</v>
      </c>
      <c r="H41" s="24">
        <v>2968</v>
      </c>
      <c r="I41" s="8">
        <v>25345434.880000003</v>
      </c>
      <c r="J41" s="26">
        <v>3175</v>
      </c>
      <c r="K41" s="8">
        <v>15055289.58</v>
      </c>
      <c r="L41" s="36">
        <v>3694</v>
      </c>
      <c r="M41" s="35">
        <v>17038863.52</v>
      </c>
      <c r="N41" s="40">
        <v>3721</v>
      </c>
      <c r="O41" s="42">
        <v>17280697.73</v>
      </c>
    </row>
    <row r="42" spans="1:15" ht="12.75" customHeight="1">
      <c r="A42" s="4" t="s">
        <v>4</v>
      </c>
      <c r="B42" s="13">
        <f>SUM(B25:B41)</f>
        <v>32728</v>
      </c>
      <c r="C42" s="13">
        <f>SUM(C25:C41)</f>
        <v>93764734.129999995</v>
      </c>
      <c r="D42" s="13">
        <f>SUM(D25:D41)</f>
        <v>44327</v>
      </c>
      <c r="E42" s="13">
        <f>SUM(E25:E41)</f>
        <v>133970805.34</v>
      </c>
      <c r="F42" s="26">
        <f>SUM(F25:F41)</f>
        <v>49830</v>
      </c>
      <c r="G42" s="13">
        <f>SUM(G25:G41)</f>
        <v>157127686.84000003</v>
      </c>
      <c r="H42" s="13">
        <f t="shared" ref="H42:K42" si="1">SUM(H25:H41)</f>
        <v>67101</v>
      </c>
      <c r="I42" s="17">
        <f t="shared" si="1"/>
        <v>258687027.17000002</v>
      </c>
      <c r="J42" s="33">
        <f t="shared" si="1"/>
        <v>74641</v>
      </c>
      <c r="K42" s="17">
        <f t="shared" si="1"/>
        <v>306971454.65999997</v>
      </c>
      <c r="L42" s="3">
        <f>SUM(L25:L41)</f>
        <v>76660</v>
      </c>
      <c r="M42" s="8">
        <f>SUM(M25:M41)</f>
        <v>309379009.27999997</v>
      </c>
      <c r="N42" s="3">
        <f>SUM(N25:N41)</f>
        <v>69897</v>
      </c>
      <c r="O42" s="8">
        <f>SUM(O25:O41)</f>
        <v>287924180.63</v>
      </c>
    </row>
    <row r="43" spans="1:15" ht="12.75" customHeight="1">
      <c r="B43" s="3"/>
      <c r="C43" s="8"/>
      <c r="D43" s="3"/>
      <c r="E43" s="8"/>
      <c r="J43" s="26"/>
      <c r="K43" s="8"/>
      <c r="L43" s="3"/>
      <c r="M43" s="8"/>
    </row>
    <row r="44" spans="1:15" ht="12.75" customHeight="1" thickBot="1">
      <c r="A44" s="30" t="s">
        <v>7</v>
      </c>
      <c r="B44" s="14">
        <f>SUM(B22+B42)</f>
        <v>93435</v>
      </c>
      <c r="C44" s="15">
        <f>SUM(C22+C42)</f>
        <v>453614043.31</v>
      </c>
      <c r="D44" s="14">
        <f>SUM(D22+D42)</f>
        <v>107609</v>
      </c>
      <c r="E44" s="15">
        <f>SUM(E22+E42)</f>
        <v>528159824.09000003</v>
      </c>
      <c r="F44" s="20">
        <f>SUM(F22+F42)</f>
        <v>117528</v>
      </c>
      <c r="G44" s="15">
        <f>SUM(G22+G42)</f>
        <v>586147711.31232405</v>
      </c>
      <c r="H44" s="14">
        <f>SUM(H22+H42)</f>
        <v>130154</v>
      </c>
      <c r="I44" s="15">
        <f>SUM(I22+I42)</f>
        <v>761892476.23000002</v>
      </c>
      <c r="J44" s="20">
        <f>SUM(J22+J42)</f>
        <v>152304</v>
      </c>
      <c r="K44" s="15">
        <f>SUM(K22+K42)</f>
        <v>846709464.87</v>
      </c>
      <c r="L44" s="14">
        <f>L22+L42</f>
        <v>158711</v>
      </c>
      <c r="M44" s="15">
        <f>M22+M42</f>
        <v>855757368.79999995</v>
      </c>
      <c r="N44" s="14">
        <f>N22+N42</f>
        <v>140086</v>
      </c>
      <c r="O44" s="15">
        <f>O22+O42</f>
        <v>747986856.95000005</v>
      </c>
    </row>
    <row r="45" spans="1:15" ht="12.75" customHeight="1" thickTop="1">
      <c r="A45" s="4" t="s">
        <v>18</v>
      </c>
      <c r="K45" s="8"/>
    </row>
    <row r="46" spans="1:15" ht="12.75" customHeight="1">
      <c r="A46" s="4" t="s">
        <v>8</v>
      </c>
      <c r="K46" s="8"/>
    </row>
    <row r="47" spans="1:15" ht="12.75" customHeight="1">
      <c r="K47" s="8"/>
    </row>
    <row r="48" spans="1:15" ht="12.75" customHeight="1">
      <c r="A48" s="4" t="s">
        <v>16</v>
      </c>
    </row>
    <row r="49" spans="1:15" ht="12.75" customHeight="1">
      <c r="A49" s="4" t="s">
        <v>0</v>
      </c>
    </row>
    <row r="50" spans="1:15" ht="12.75" customHeight="1">
      <c r="A50" s="46" t="s">
        <v>83</v>
      </c>
    </row>
    <row r="51" spans="1:15" ht="8.1" customHeight="1" thickBot="1">
      <c r="A51" s="21"/>
      <c r="B51" s="3"/>
      <c r="C51" s="8"/>
      <c r="D51" s="3"/>
      <c r="E51" s="8"/>
      <c r="F51" s="3"/>
      <c r="G51" s="8"/>
    </row>
    <row r="52" spans="1:15" ht="12.75" customHeight="1" thickTop="1">
      <c r="A52" s="22"/>
      <c r="B52" s="5" t="s">
        <v>22</v>
      </c>
      <c r="C52" s="6"/>
      <c r="D52" s="5" t="s">
        <v>23</v>
      </c>
      <c r="E52" s="6"/>
      <c r="F52" s="5" t="s">
        <v>24</v>
      </c>
      <c r="G52" s="6"/>
      <c r="H52" s="50" t="s">
        <v>74</v>
      </c>
      <c r="I52" s="50"/>
      <c r="J52" s="50" t="s">
        <v>76</v>
      </c>
      <c r="K52" s="50"/>
      <c r="L52" s="49" t="s">
        <v>77</v>
      </c>
      <c r="M52" s="49"/>
      <c r="N52" s="49" t="s">
        <v>78</v>
      </c>
      <c r="O52" s="49"/>
    </row>
    <row r="53" spans="1:15" ht="12.75" customHeight="1">
      <c r="B53" s="7" t="s">
        <v>1</v>
      </c>
      <c r="C53" s="8"/>
      <c r="D53" s="7" t="s">
        <v>1</v>
      </c>
      <c r="E53" s="8"/>
      <c r="F53" s="7" t="s">
        <v>1</v>
      </c>
      <c r="G53" s="8"/>
      <c r="H53" s="7" t="s">
        <v>1</v>
      </c>
      <c r="I53" s="8"/>
      <c r="J53" s="7" t="s">
        <v>1</v>
      </c>
      <c r="K53" s="8"/>
      <c r="L53" s="7" t="s">
        <v>1</v>
      </c>
      <c r="M53" s="8"/>
      <c r="N53" s="7" t="s">
        <v>1</v>
      </c>
    </row>
    <row r="54" spans="1:15" ht="12.75" customHeight="1">
      <c r="A54" s="44"/>
      <c r="B54" s="9" t="s">
        <v>2</v>
      </c>
      <c r="C54" s="10" t="s">
        <v>3</v>
      </c>
      <c r="D54" s="9" t="s">
        <v>2</v>
      </c>
      <c r="E54" s="10" t="s">
        <v>3</v>
      </c>
      <c r="F54" s="9" t="s">
        <v>2</v>
      </c>
      <c r="G54" s="10" t="s">
        <v>3</v>
      </c>
      <c r="H54" s="9" t="s">
        <v>2</v>
      </c>
      <c r="I54" s="10" t="s">
        <v>3</v>
      </c>
      <c r="J54" s="9" t="s">
        <v>2</v>
      </c>
      <c r="K54" s="10" t="s">
        <v>3</v>
      </c>
      <c r="L54" s="9" t="s">
        <v>2</v>
      </c>
      <c r="M54" s="10" t="s">
        <v>3</v>
      </c>
      <c r="N54" s="9" t="s">
        <v>2</v>
      </c>
      <c r="O54" s="10" t="s">
        <v>3</v>
      </c>
    </row>
    <row r="55" spans="1:15" ht="33.75">
      <c r="A55" s="23" t="s">
        <v>80</v>
      </c>
      <c r="J55" s="26"/>
      <c r="K55" s="8"/>
    </row>
    <row r="56" spans="1:15" ht="12.75" customHeight="1">
      <c r="A56" s="4" t="s">
        <v>50</v>
      </c>
      <c r="B56" s="3">
        <v>967</v>
      </c>
      <c r="C56" s="1">
        <v>5754152</v>
      </c>
      <c r="D56" s="3">
        <v>1108</v>
      </c>
      <c r="E56" s="1">
        <v>7087964</v>
      </c>
      <c r="F56" s="3">
        <v>1206</v>
      </c>
      <c r="G56" s="1">
        <v>17133477</v>
      </c>
      <c r="H56" s="24">
        <v>1259</v>
      </c>
      <c r="I56" s="8">
        <v>9831923</v>
      </c>
      <c r="J56" s="26">
        <v>1352</v>
      </c>
      <c r="K56" s="8">
        <v>10361430</v>
      </c>
      <c r="L56" s="36">
        <v>1373</v>
      </c>
      <c r="M56" s="35">
        <v>10212326.91</v>
      </c>
      <c r="N56" s="40">
        <v>1119</v>
      </c>
      <c r="O56" s="42">
        <v>8342875</v>
      </c>
    </row>
    <row r="57" spans="1:15" ht="12.75" customHeight="1">
      <c r="A57" s="4" t="s">
        <v>79</v>
      </c>
      <c r="B57" s="3">
        <v>1275</v>
      </c>
      <c r="C57" s="1">
        <v>5662480</v>
      </c>
      <c r="D57" s="3">
        <v>1347</v>
      </c>
      <c r="E57" s="1">
        <v>7659889</v>
      </c>
      <c r="F57" s="3">
        <v>1462</v>
      </c>
      <c r="G57" s="1">
        <v>8801838</v>
      </c>
      <c r="H57" s="24">
        <v>1645</v>
      </c>
      <c r="I57" s="8">
        <v>10315980</v>
      </c>
      <c r="J57" s="26">
        <v>1878</v>
      </c>
      <c r="K57" s="8">
        <v>12716772</v>
      </c>
      <c r="L57" s="36">
        <v>1899</v>
      </c>
      <c r="M57" s="35">
        <v>13160346</v>
      </c>
      <c r="N57" s="40">
        <v>2209</v>
      </c>
      <c r="O57" s="42">
        <v>14763800</v>
      </c>
    </row>
    <row r="58" spans="1:15" ht="12.75" customHeight="1">
      <c r="A58" s="4" t="s">
        <v>51</v>
      </c>
      <c r="B58" s="3">
        <v>1329</v>
      </c>
      <c r="C58" s="1">
        <v>24158002</v>
      </c>
      <c r="D58" s="3">
        <v>1304</v>
      </c>
      <c r="E58" s="1">
        <v>25865302</v>
      </c>
      <c r="F58" s="3">
        <v>1365</v>
      </c>
      <c r="G58" s="1">
        <v>26491598</v>
      </c>
      <c r="H58" s="24">
        <v>1346</v>
      </c>
      <c r="I58" s="8">
        <v>25843857</v>
      </c>
      <c r="J58" s="26">
        <v>1377</v>
      </c>
      <c r="K58" s="8">
        <v>26767827</v>
      </c>
      <c r="L58" s="36">
        <v>1401</v>
      </c>
      <c r="M58" s="35">
        <v>27550265</v>
      </c>
      <c r="N58" s="40">
        <v>1381</v>
      </c>
      <c r="O58" s="42">
        <v>28847538</v>
      </c>
    </row>
    <row r="59" spans="1:15" ht="12.75" customHeight="1">
      <c r="A59" s="4" t="s">
        <v>52</v>
      </c>
      <c r="B59" s="3">
        <v>8007</v>
      </c>
      <c r="C59" s="1">
        <v>34830426.799999997</v>
      </c>
      <c r="D59" s="3">
        <v>10540</v>
      </c>
      <c r="E59" s="1">
        <v>45153193</v>
      </c>
      <c r="F59" s="3">
        <v>10724</v>
      </c>
      <c r="G59" s="1">
        <v>55856414.829999998</v>
      </c>
      <c r="H59" s="24">
        <v>13942</v>
      </c>
      <c r="I59" s="8">
        <v>77785709.190000013</v>
      </c>
      <c r="J59" s="26">
        <v>15682</v>
      </c>
      <c r="K59" s="8">
        <v>89458298.879999995</v>
      </c>
      <c r="L59" s="36">
        <v>17689</v>
      </c>
      <c r="M59" s="35">
        <v>96980209.590000004</v>
      </c>
      <c r="N59" s="40">
        <v>17716</v>
      </c>
      <c r="O59" s="42">
        <v>94145425.430000007</v>
      </c>
    </row>
    <row r="60" spans="1:15" ht="12.75" customHeight="1">
      <c r="A60" s="46" t="s">
        <v>84</v>
      </c>
      <c r="B60" s="3"/>
      <c r="C60" s="1"/>
      <c r="D60" s="39" t="s">
        <v>5</v>
      </c>
      <c r="E60" s="39" t="s">
        <v>5</v>
      </c>
      <c r="F60" s="39" t="s">
        <v>5</v>
      </c>
      <c r="G60" s="39" t="s">
        <v>5</v>
      </c>
      <c r="H60" s="39" t="s">
        <v>5</v>
      </c>
      <c r="I60" s="39" t="s">
        <v>5</v>
      </c>
      <c r="J60" s="39" t="s">
        <v>5</v>
      </c>
      <c r="K60" s="39" t="s">
        <v>5</v>
      </c>
      <c r="L60" s="39" t="s">
        <v>5</v>
      </c>
      <c r="M60" s="39" t="s">
        <v>5</v>
      </c>
      <c r="N60" s="40">
        <v>216</v>
      </c>
      <c r="O60" s="42">
        <v>2665895</v>
      </c>
    </row>
    <row r="61" spans="1:15" ht="12.75" customHeight="1">
      <c r="A61" s="4" t="s">
        <v>53</v>
      </c>
      <c r="B61" s="3">
        <v>643</v>
      </c>
      <c r="C61" s="1">
        <v>4163694</v>
      </c>
      <c r="D61" s="3">
        <v>625</v>
      </c>
      <c r="E61" s="1">
        <v>5063347</v>
      </c>
      <c r="F61" s="3">
        <v>602</v>
      </c>
      <c r="G61" s="1">
        <v>5054910</v>
      </c>
      <c r="H61" s="24">
        <v>583</v>
      </c>
      <c r="I61" s="8">
        <v>5542477</v>
      </c>
      <c r="J61" s="26">
        <v>640</v>
      </c>
      <c r="K61" s="8">
        <v>5564842</v>
      </c>
      <c r="L61" s="36">
        <v>614</v>
      </c>
      <c r="M61" s="35">
        <v>5137869</v>
      </c>
      <c r="N61" s="40">
        <v>632</v>
      </c>
      <c r="O61" s="42">
        <v>5403506</v>
      </c>
    </row>
    <row r="62" spans="1:15" ht="12.75" customHeight="1">
      <c r="A62" s="4" t="s">
        <v>54</v>
      </c>
      <c r="B62" s="3">
        <v>1656</v>
      </c>
      <c r="C62" s="1">
        <v>8155011</v>
      </c>
      <c r="D62" s="3">
        <v>1722</v>
      </c>
      <c r="E62" s="1">
        <v>8410240</v>
      </c>
      <c r="F62" s="3">
        <v>4204</v>
      </c>
      <c r="G62" s="1">
        <v>61041361</v>
      </c>
      <c r="H62" s="24">
        <v>3903</v>
      </c>
      <c r="I62" s="8">
        <v>33985851</v>
      </c>
      <c r="J62" s="26">
        <v>3899</v>
      </c>
      <c r="K62" s="8">
        <v>30657894</v>
      </c>
      <c r="L62" s="36">
        <v>3856</v>
      </c>
      <c r="M62" s="35">
        <v>29780742</v>
      </c>
      <c r="N62" s="40">
        <v>3130</v>
      </c>
      <c r="O62" s="42">
        <v>25742487</v>
      </c>
    </row>
    <row r="63" spans="1:15" ht="12.75" customHeight="1">
      <c r="A63" s="4" t="s">
        <v>55</v>
      </c>
      <c r="B63" s="3">
        <v>1347</v>
      </c>
      <c r="C63" s="1">
        <v>7643131</v>
      </c>
      <c r="D63" s="3">
        <v>1319</v>
      </c>
      <c r="E63" s="1">
        <v>8581488</v>
      </c>
      <c r="F63" s="3">
        <v>1353</v>
      </c>
      <c r="G63" s="1">
        <v>9178169</v>
      </c>
      <c r="H63" s="24">
        <v>1539</v>
      </c>
      <c r="I63" s="8">
        <v>11601317</v>
      </c>
      <c r="J63" s="26">
        <v>1789</v>
      </c>
      <c r="K63" s="8">
        <v>13624847</v>
      </c>
      <c r="L63" s="36">
        <v>1828</v>
      </c>
      <c r="M63" s="35">
        <v>14718595</v>
      </c>
      <c r="N63" s="40">
        <v>1649</v>
      </c>
      <c r="O63" s="42">
        <v>13891933</v>
      </c>
    </row>
    <row r="64" spans="1:15" ht="12.75" customHeight="1">
      <c r="A64" s="4" t="s">
        <v>56</v>
      </c>
      <c r="B64" s="3">
        <v>2328</v>
      </c>
      <c r="C64" s="1">
        <v>16565194</v>
      </c>
      <c r="D64" s="3">
        <v>2408</v>
      </c>
      <c r="E64" s="1">
        <v>15145383.680000002</v>
      </c>
      <c r="F64" s="3">
        <v>2504</v>
      </c>
      <c r="G64" s="1">
        <v>17492066.750000007</v>
      </c>
      <c r="H64" s="24">
        <v>2620</v>
      </c>
      <c r="I64" s="8">
        <v>21204002.280000031</v>
      </c>
      <c r="J64" s="26">
        <v>2381</v>
      </c>
      <c r="K64" s="8">
        <v>15518476</v>
      </c>
      <c r="L64" s="36">
        <v>1681</v>
      </c>
      <c r="M64" s="35">
        <v>13493474</v>
      </c>
      <c r="N64" s="40">
        <v>1410</v>
      </c>
      <c r="O64" s="42">
        <v>10522536</v>
      </c>
    </row>
    <row r="65" spans="1:15" ht="12.75" customHeight="1">
      <c r="A65" s="4" t="s">
        <v>57</v>
      </c>
      <c r="B65" s="3">
        <v>584</v>
      </c>
      <c r="C65" s="1">
        <v>3226848</v>
      </c>
      <c r="D65" s="3">
        <v>749</v>
      </c>
      <c r="E65" s="1">
        <v>6255253</v>
      </c>
      <c r="F65" s="3">
        <v>726</v>
      </c>
      <c r="G65" s="1">
        <v>5141755.92</v>
      </c>
      <c r="H65" s="24">
        <v>749</v>
      </c>
      <c r="I65" s="8">
        <v>4962992</v>
      </c>
      <c r="J65" s="34">
        <v>0</v>
      </c>
      <c r="K65" s="8">
        <v>5068220</v>
      </c>
      <c r="L65" s="36">
        <v>1690</v>
      </c>
      <c r="M65" s="35">
        <v>4916030</v>
      </c>
      <c r="N65" s="40">
        <v>783</v>
      </c>
      <c r="O65" s="42">
        <v>5522476.9299999997</v>
      </c>
    </row>
    <row r="66" spans="1:15" ht="12.75" customHeight="1">
      <c r="A66" s="4" t="s">
        <v>58</v>
      </c>
      <c r="B66" s="3">
        <v>6294</v>
      </c>
      <c r="C66" s="1">
        <v>54609265</v>
      </c>
      <c r="D66" s="3">
        <v>6580</v>
      </c>
      <c r="E66" s="1">
        <v>60722501</v>
      </c>
      <c r="F66" s="3">
        <v>7119</v>
      </c>
      <c r="G66" s="1">
        <v>130380273</v>
      </c>
      <c r="H66" s="24">
        <v>8073</v>
      </c>
      <c r="I66" s="8">
        <v>76916781</v>
      </c>
      <c r="J66" s="26">
        <v>8417</v>
      </c>
      <c r="K66" s="8">
        <v>83636047</v>
      </c>
      <c r="L66" s="36">
        <v>8369</v>
      </c>
      <c r="M66" s="35">
        <v>82266190</v>
      </c>
      <c r="N66" s="40">
        <v>6070</v>
      </c>
      <c r="O66" s="42">
        <v>66263295</v>
      </c>
    </row>
    <row r="67" spans="1:15" ht="12.75" customHeight="1">
      <c r="A67" s="4" t="s">
        <v>59</v>
      </c>
      <c r="B67" s="3">
        <v>1830</v>
      </c>
      <c r="C67" s="1">
        <v>20408904</v>
      </c>
      <c r="D67" s="3">
        <v>1670</v>
      </c>
      <c r="E67" s="1">
        <v>14525004</v>
      </c>
      <c r="F67" s="3">
        <v>1864</v>
      </c>
      <c r="G67" s="1">
        <v>15318410</v>
      </c>
      <c r="H67" s="24">
        <v>2173</v>
      </c>
      <c r="I67" s="8">
        <v>15729079</v>
      </c>
      <c r="J67" s="26">
        <v>2499</v>
      </c>
      <c r="K67" s="8">
        <v>16979917.579999998</v>
      </c>
      <c r="L67" s="36">
        <v>2619</v>
      </c>
      <c r="M67" s="35">
        <v>17084951.989999998</v>
      </c>
      <c r="N67" s="40">
        <v>2027</v>
      </c>
      <c r="O67" s="42">
        <v>13705823.640000001</v>
      </c>
    </row>
    <row r="68" spans="1:15" ht="12.75" customHeight="1">
      <c r="A68" s="4" t="s">
        <v>60</v>
      </c>
      <c r="B68" s="3">
        <v>1537</v>
      </c>
      <c r="C68" s="1">
        <v>8045097.3599999994</v>
      </c>
      <c r="D68" s="3">
        <v>1726</v>
      </c>
      <c r="E68" s="1">
        <v>10116021.289999999</v>
      </c>
      <c r="F68" s="3">
        <v>1825</v>
      </c>
      <c r="G68" s="1">
        <v>11695890.07</v>
      </c>
      <c r="H68" s="24">
        <v>2212</v>
      </c>
      <c r="I68" s="8">
        <v>14695852.82</v>
      </c>
      <c r="J68" s="26">
        <v>2352</v>
      </c>
      <c r="K68" s="8">
        <v>15270595.82</v>
      </c>
      <c r="L68" s="36">
        <v>2454</v>
      </c>
      <c r="M68" s="35">
        <v>15353035</v>
      </c>
      <c r="N68" s="40">
        <v>1523</v>
      </c>
      <c r="O68" s="42">
        <v>9370646.5299999993</v>
      </c>
    </row>
    <row r="69" spans="1:15" ht="12.75" customHeight="1">
      <c r="A69" s="4" t="s">
        <v>61</v>
      </c>
      <c r="B69" s="3">
        <v>1296</v>
      </c>
      <c r="C69" s="1">
        <v>10475611</v>
      </c>
      <c r="D69" s="3">
        <v>1342</v>
      </c>
      <c r="E69" s="1">
        <v>10850927</v>
      </c>
      <c r="F69" s="3">
        <v>1310</v>
      </c>
      <c r="G69" s="1">
        <v>10560602</v>
      </c>
      <c r="H69" s="24">
        <v>1174</v>
      </c>
      <c r="I69" s="8">
        <v>12521243</v>
      </c>
      <c r="J69" s="26">
        <v>1300</v>
      </c>
      <c r="K69" s="8">
        <v>12696458</v>
      </c>
      <c r="L69" s="36">
        <v>1317</v>
      </c>
      <c r="M69" s="35">
        <v>11894640.57</v>
      </c>
      <c r="N69" s="40">
        <v>1247</v>
      </c>
      <c r="O69" s="42">
        <v>11239997</v>
      </c>
    </row>
    <row r="70" spans="1:15" ht="12.75" customHeight="1">
      <c r="A70" s="4" t="s">
        <v>62</v>
      </c>
      <c r="B70" s="3">
        <v>4938</v>
      </c>
      <c r="C70" s="1">
        <v>21509355</v>
      </c>
      <c r="D70" s="3">
        <v>4784</v>
      </c>
      <c r="E70" s="1">
        <v>23112768</v>
      </c>
      <c r="F70" s="3">
        <v>4822</v>
      </c>
      <c r="G70" s="1">
        <v>25572815</v>
      </c>
      <c r="H70" s="24">
        <v>5608</v>
      </c>
      <c r="I70" s="8">
        <v>30340263</v>
      </c>
      <c r="J70" s="26">
        <v>6041</v>
      </c>
      <c r="K70" s="8">
        <v>32560355</v>
      </c>
      <c r="L70" s="36">
        <v>8233</v>
      </c>
      <c r="M70" s="35">
        <v>35762958</v>
      </c>
      <c r="N70" s="40">
        <v>6527</v>
      </c>
      <c r="O70" s="42">
        <v>33733867</v>
      </c>
    </row>
    <row r="71" spans="1:15" ht="12.75" customHeight="1">
      <c r="A71" s="4" t="s">
        <v>63</v>
      </c>
      <c r="B71" s="3">
        <v>1823</v>
      </c>
      <c r="C71" s="1">
        <v>24537606</v>
      </c>
      <c r="D71" s="3">
        <v>1806</v>
      </c>
      <c r="E71" s="1">
        <v>23942316</v>
      </c>
      <c r="F71" s="3">
        <v>1985</v>
      </c>
      <c r="G71" s="1">
        <v>16942675</v>
      </c>
      <c r="H71" s="24">
        <v>1799</v>
      </c>
      <c r="I71" s="8">
        <v>18086519</v>
      </c>
      <c r="J71" s="26">
        <v>1372</v>
      </c>
      <c r="K71" s="8">
        <v>18268969</v>
      </c>
      <c r="L71" s="36">
        <v>1596</v>
      </c>
      <c r="M71" s="35">
        <v>11705738.48</v>
      </c>
      <c r="N71" s="40">
        <v>1233</v>
      </c>
      <c r="O71" s="42">
        <v>8429335</v>
      </c>
    </row>
    <row r="72" spans="1:15" ht="12.75" customHeight="1">
      <c r="A72" s="4" t="s">
        <v>64</v>
      </c>
      <c r="B72" s="3">
        <v>7052</v>
      </c>
      <c r="C72" s="1">
        <v>68195974.870000005</v>
      </c>
      <c r="D72" s="3">
        <v>7324</v>
      </c>
      <c r="E72" s="1">
        <v>74598852.129999995</v>
      </c>
      <c r="F72" s="3">
        <v>7258</v>
      </c>
      <c r="G72" s="1">
        <v>78168266.900000006</v>
      </c>
      <c r="H72" s="24">
        <v>7655</v>
      </c>
      <c r="I72" s="8">
        <v>82264459</v>
      </c>
      <c r="J72" s="26">
        <v>8367</v>
      </c>
      <c r="K72" s="8">
        <v>89516704</v>
      </c>
      <c r="L72" s="36">
        <v>8264</v>
      </c>
      <c r="M72" s="35">
        <v>89453599.25</v>
      </c>
      <c r="N72" s="40">
        <v>5624</v>
      </c>
      <c r="O72" s="42">
        <v>65427314.170000002</v>
      </c>
    </row>
    <row r="73" spans="1:15" ht="12.75" customHeight="1">
      <c r="A73" s="4" t="s">
        <v>65</v>
      </c>
      <c r="B73" s="3">
        <v>1898</v>
      </c>
      <c r="C73" s="1">
        <v>11720315</v>
      </c>
      <c r="D73" s="3">
        <v>1986</v>
      </c>
      <c r="E73" s="1">
        <v>11370892.4</v>
      </c>
      <c r="F73" s="3">
        <v>2190</v>
      </c>
      <c r="G73" s="1">
        <v>14607100</v>
      </c>
      <c r="H73" s="24">
        <v>2341</v>
      </c>
      <c r="I73" s="8">
        <v>16929658</v>
      </c>
      <c r="J73" s="26">
        <v>2428</v>
      </c>
      <c r="K73" s="8">
        <v>17246299</v>
      </c>
      <c r="L73" s="36">
        <v>2461</v>
      </c>
      <c r="M73" s="35">
        <v>17367964</v>
      </c>
      <c r="N73" s="40">
        <v>2031</v>
      </c>
      <c r="O73" s="42">
        <v>14623440</v>
      </c>
    </row>
    <row r="74" spans="1:15" ht="12.75" customHeight="1">
      <c r="A74" s="4" t="s">
        <v>66</v>
      </c>
      <c r="B74" s="3">
        <v>522</v>
      </c>
      <c r="C74" s="1">
        <v>4447949.01</v>
      </c>
      <c r="D74" s="3">
        <v>564</v>
      </c>
      <c r="E74" s="1">
        <v>5685403.2999999998</v>
      </c>
      <c r="F74" s="3">
        <v>715</v>
      </c>
      <c r="G74" s="1">
        <v>6785169.419999999</v>
      </c>
      <c r="H74" s="24">
        <v>767</v>
      </c>
      <c r="I74" s="8">
        <v>7877252</v>
      </c>
      <c r="J74" s="26">
        <v>722</v>
      </c>
      <c r="K74" s="8">
        <v>8353879</v>
      </c>
      <c r="L74" s="36">
        <v>827</v>
      </c>
      <c r="M74" s="35">
        <v>8233978</v>
      </c>
      <c r="N74" s="40">
        <v>668</v>
      </c>
      <c r="O74" s="42">
        <v>5841467</v>
      </c>
    </row>
    <row r="75" spans="1:15" ht="12.75" customHeight="1">
      <c r="A75" s="4" t="s">
        <v>67</v>
      </c>
      <c r="B75" s="3">
        <v>4222</v>
      </c>
      <c r="C75" s="1">
        <v>74531996</v>
      </c>
      <c r="D75" s="3">
        <v>6876</v>
      </c>
      <c r="E75" s="17">
        <v>80743238.650000006</v>
      </c>
      <c r="F75" s="3">
        <v>5131</v>
      </c>
      <c r="G75" s="17">
        <v>89077661</v>
      </c>
      <c r="H75" s="24">
        <v>5296</v>
      </c>
      <c r="I75" s="8">
        <v>98743981</v>
      </c>
      <c r="J75" s="26">
        <v>6793</v>
      </c>
      <c r="K75" s="8">
        <v>102888320</v>
      </c>
      <c r="L75" s="36">
        <v>7011</v>
      </c>
      <c r="M75" s="35">
        <v>108405592</v>
      </c>
      <c r="N75" s="40">
        <v>4649</v>
      </c>
      <c r="O75" s="42">
        <v>91925838</v>
      </c>
    </row>
    <row r="76" spans="1:15" ht="12.75" customHeight="1">
      <c r="A76" s="4" t="s">
        <v>68</v>
      </c>
      <c r="B76" s="3">
        <v>10345</v>
      </c>
      <c r="C76" s="1">
        <v>71279935</v>
      </c>
      <c r="D76" s="3">
        <v>10812</v>
      </c>
      <c r="E76" s="1">
        <v>79028947</v>
      </c>
      <c r="F76" s="3">
        <v>11220</v>
      </c>
      <c r="G76" s="1">
        <v>80336858.400000006</v>
      </c>
      <c r="H76" s="24">
        <v>12172</v>
      </c>
      <c r="I76" s="8">
        <v>91946618.5</v>
      </c>
      <c r="J76" s="26">
        <v>12531</v>
      </c>
      <c r="K76" s="8">
        <v>97003056.909999996</v>
      </c>
      <c r="L76" s="36">
        <v>12356</v>
      </c>
      <c r="M76" s="35">
        <v>95884211</v>
      </c>
      <c r="N76" s="40">
        <v>8097</v>
      </c>
      <c r="O76" s="42">
        <v>62601406</v>
      </c>
    </row>
    <row r="77" spans="1:15" ht="12.75" customHeight="1">
      <c r="A77" s="4" t="s">
        <v>69</v>
      </c>
      <c r="B77" s="3">
        <v>439</v>
      </c>
      <c r="C77" s="1">
        <v>2673285</v>
      </c>
      <c r="D77" s="3">
        <v>438</v>
      </c>
      <c r="E77" s="1">
        <v>3209658</v>
      </c>
      <c r="F77" s="3">
        <v>466</v>
      </c>
      <c r="G77" s="1">
        <v>3795516</v>
      </c>
      <c r="H77" s="24">
        <v>555</v>
      </c>
      <c r="I77" s="8">
        <v>4916983</v>
      </c>
      <c r="J77" s="26">
        <v>681</v>
      </c>
      <c r="K77" s="8">
        <v>5407708</v>
      </c>
      <c r="L77" s="36">
        <v>661</v>
      </c>
      <c r="M77" s="35">
        <v>5319614</v>
      </c>
      <c r="N77" s="40">
        <v>642</v>
      </c>
      <c r="O77" s="42">
        <v>5245394</v>
      </c>
    </row>
    <row r="78" spans="1:15" ht="12.75" customHeight="1">
      <c r="A78" s="4" t="s">
        <v>70</v>
      </c>
      <c r="B78" s="3">
        <v>857</v>
      </c>
      <c r="C78" s="1">
        <v>5440786</v>
      </c>
      <c r="D78" s="3">
        <v>822</v>
      </c>
      <c r="E78" s="1">
        <v>5581206</v>
      </c>
      <c r="F78" s="3">
        <v>782</v>
      </c>
      <c r="G78" s="1">
        <v>5999181</v>
      </c>
      <c r="H78" s="24">
        <v>792</v>
      </c>
      <c r="I78" s="8">
        <v>6694976</v>
      </c>
      <c r="J78" s="26">
        <v>841</v>
      </c>
      <c r="K78" s="8">
        <v>7081170</v>
      </c>
      <c r="L78" s="36">
        <v>730</v>
      </c>
      <c r="M78" s="35">
        <v>6754537</v>
      </c>
      <c r="N78" s="40">
        <v>696</v>
      </c>
      <c r="O78" s="42">
        <v>6882626</v>
      </c>
    </row>
    <row r="79" spans="1:15" ht="12.75" customHeight="1">
      <c r="A79" s="4" t="s">
        <v>71</v>
      </c>
      <c r="B79" s="3">
        <v>1855</v>
      </c>
      <c r="C79" s="1">
        <v>11825572</v>
      </c>
      <c r="D79" s="3">
        <v>1791</v>
      </c>
      <c r="E79" s="1">
        <v>12838795</v>
      </c>
      <c r="F79" s="3">
        <v>1749</v>
      </c>
      <c r="G79" s="1">
        <v>8867503</v>
      </c>
      <c r="H79" s="24">
        <v>1648</v>
      </c>
      <c r="I79" s="8">
        <v>8817747</v>
      </c>
      <c r="J79" s="26">
        <v>1484</v>
      </c>
      <c r="K79" s="8">
        <v>9945534</v>
      </c>
      <c r="L79" s="36">
        <v>1252</v>
      </c>
      <c r="M79" s="35">
        <v>9255974</v>
      </c>
      <c r="N79" s="40">
        <v>840</v>
      </c>
      <c r="O79" s="42">
        <v>13172729</v>
      </c>
    </row>
    <row r="80" spans="1:15" ht="12.75" customHeight="1">
      <c r="A80" s="4" t="s">
        <v>4</v>
      </c>
      <c r="B80" s="3">
        <f t="shared" ref="B80:E80" si="2">SUM(B56:B79)</f>
        <v>63044</v>
      </c>
      <c r="C80" s="8">
        <f t="shared" si="2"/>
        <v>499860590.04000002</v>
      </c>
      <c r="D80" s="3">
        <f t="shared" si="2"/>
        <v>69643</v>
      </c>
      <c r="E80" s="8">
        <f t="shared" si="2"/>
        <v>545548589.45000005</v>
      </c>
      <c r="F80" s="3">
        <f>SUM(F56:F79)</f>
        <v>72582</v>
      </c>
      <c r="G80" s="8">
        <f t="shared" ref="G80" si="3">SUM(G56:G79)</f>
        <v>704299511.29000008</v>
      </c>
      <c r="H80" s="3">
        <f t="shared" ref="H80:O80" si="4">SUM(H56:H79)</f>
        <v>79851</v>
      </c>
      <c r="I80" s="8">
        <f t="shared" si="4"/>
        <v>687555520.78999996</v>
      </c>
      <c r="J80" s="26">
        <f t="shared" si="4"/>
        <v>84826</v>
      </c>
      <c r="K80" s="8">
        <f t="shared" si="4"/>
        <v>726593620.18999994</v>
      </c>
      <c r="L80" s="3">
        <f t="shared" si="4"/>
        <v>90181</v>
      </c>
      <c r="M80" s="8">
        <f t="shared" si="4"/>
        <v>730692840.78999996</v>
      </c>
      <c r="N80" s="3">
        <f t="shared" si="4"/>
        <v>72119</v>
      </c>
      <c r="O80" s="8">
        <f t="shared" si="4"/>
        <v>618311650.70000005</v>
      </c>
    </row>
    <row r="81" spans="1:15" ht="12.75" customHeight="1">
      <c r="B81" s="3"/>
      <c r="C81" s="8"/>
      <c r="D81" s="3"/>
      <c r="E81" s="8"/>
      <c r="F81" s="3"/>
      <c r="G81" s="8"/>
      <c r="H81" s="3"/>
      <c r="I81" s="8"/>
      <c r="J81" s="26"/>
      <c r="K81" s="8"/>
      <c r="L81" s="3"/>
      <c r="M81" s="8"/>
    </row>
    <row r="82" spans="1:15" ht="33.75">
      <c r="A82" s="23" t="s">
        <v>81</v>
      </c>
      <c r="C82" s="8"/>
      <c r="E82" s="8"/>
      <c r="G82" s="8"/>
      <c r="J82" s="26"/>
      <c r="K82" s="8"/>
      <c r="L82" s="3"/>
      <c r="M82" s="8"/>
    </row>
    <row r="83" spans="1:15" ht="12.75" customHeight="1">
      <c r="A83" s="31" t="s">
        <v>72</v>
      </c>
      <c r="B83" s="4">
        <v>195</v>
      </c>
      <c r="C83" s="1">
        <v>1746068</v>
      </c>
      <c r="D83" s="4">
        <v>210</v>
      </c>
      <c r="E83" s="1">
        <v>2023076</v>
      </c>
      <c r="F83" s="4">
        <v>216</v>
      </c>
      <c r="G83" s="38">
        <v>2105820</v>
      </c>
      <c r="H83" s="45">
        <v>223</v>
      </c>
      <c r="I83" s="45">
        <v>2396130</v>
      </c>
      <c r="J83" s="26">
        <v>226</v>
      </c>
      <c r="K83" s="8">
        <v>2596313</v>
      </c>
      <c r="L83" s="36">
        <v>258</v>
      </c>
      <c r="M83" s="35">
        <v>3021186</v>
      </c>
      <c r="N83" s="41" t="s">
        <v>5</v>
      </c>
      <c r="O83" s="43" t="s">
        <v>5</v>
      </c>
    </row>
    <row r="84" spans="1:15" ht="12.75" hidden="1" customHeight="1">
      <c r="A84" s="4" t="s">
        <v>9</v>
      </c>
      <c r="B84" s="16"/>
      <c r="C84" s="16"/>
      <c r="D84" s="16"/>
      <c r="E84" s="16"/>
      <c r="F84" s="16"/>
      <c r="G84" s="16"/>
      <c r="H84" s="45">
        <v>223</v>
      </c>
      <c r="I84" s="45">
        <v>2396130</v>
      </c>
      <c r="J84" s="26">
        <v>256</v>
      </c>
      <c r="K84" s="8">
        <v>1525401.21</v>
      </c>
      <c r="L84" s="36"/>
      <c r="M84" s="35"/>
    </row>
    <row r="85" spans="1:15" ht="12.75" hidden="1" customHeight="1">
      <c r="A85" s="4" t="s">
        <v>10</v>
      </c>
      <c r="B85" s="16"/>
      <c r="C85" s="16"/>
      <c r="D85" s="16"/>
      <c r="E85" s="16"/>
      <c r="F85" s="16"/>
      <c r="G85" s="16"/>
      <c r="J85" s="26"/>
      <c r="K85" s="8"/>
      <c r="L85" s="3"/>
      <c r="M85" s="8"/>
    </row>
    <row r="86" spans="1:15" ht="12.75" hidden="1" customHeight="1">
      <c r="A86" s="4" t="s">
        <v>11</v>
      </c>
      <c r="B86" s="16"/>
      <c r="C86" s="16"/>
      <c r="D86" s="16"/>
      <c r="E86" s="16"/>
      <c r="F86" s="16"/>
      <c r="G86" s="16"/>
      <c r="J86" s="26"/>
      <c r="K86" s="8"/>
      <c r="L86" s="3"/>
      <c r="M86" s="8"/>
    </row>
    <row r="87" spans="1:15" ht="12.75" customHeight="1">
      <c r="A87" s="31" t="s">
        <v>73</v>
      </c>
      <c r="B87" s="4">
        <v>248</v>
      </c>
      <c r="C87" s="8">
        <v>1324836</v>
      </c>
      <c r="D87" s="4">
        <v>189</v>
      </c>
      <c r="E87" s="8">
        <v>1086378</v>
      </c>
      <c r="F87" s="4">
        <v>244</v>
      </c>
      <c r="G87" s="8">
        <v>1131278</v>
      </c>
      <c r="H87" s="45">
        <v>235</v>
      </c>
      <c r="I87" s="45">
        <v>1501281</v>
      </c>
      <c r="J87" s="26">
        <v>256</v>
      </c>
      <c r="K87" s="8">
        <v>1525401.21</v>
      </c>
      <c r="L87" s="36">
        <v>300</v>
      </c>
      <c r="M87" s="35">
        <v>1889178</v>
      </c>
      <c r="N87" s="40">
        <v>336</v>
      </c>
      <c r="O87" s="42">
        <v>2035192</v>
      </c>
    </row>
    <row r="88" spans="1:15" ht="12.75" customHeight="1">
      <c r="A88" s="4" t="s">
        <v>4</v>
      </c>
      <c r="B88" s="3">
        <f t="shared" ref="B88:E88" si="5">SUM(B83:B87)</f>
        <v>443</v>
      </c>
      <c r="C88" s="8">
        <f t="shared" si="5"/>
        <v>3070904</v>
      </c>
      <c r="D88" s="3">
        <f t="shared" si="5"/>
        <v>399</v>
      </c>
      <c r="E88" s="8">
        <f t="shared" si="5"/>
        <v>3109454</v>
      </c>
      <c r="F88" s="3">
        <f>SUM(F83:F87)</f>
        <v>460</v>
      </c>
      <c r="G88" s="8">
        <f t="shared" ref="G88" si="6">SUM(G83:G87)</f>
        <v>3237098</v>
      </c>
      <c r="H88" s="3">
        <f>SUM(H83,H87)</f>
        <v>458</v>
      </c>
      <c r="I88" s="8">
        <f>SUM(I83,I87)</f>
        <v>3897411</v>
      </c>
      <c r="J88" s="26">
        <f>SUM(J83,J87)</f>
        <v>482</v>
      </c>
      <c r="K88" s="8">
        <f>SUM(K83,K87)</f>
        <v>4121714.21</v>
      </c>
      <c r="L88" s="3">
        <f>SUM(L83:L87)</f>
        <v>558</v>
      </c>
      <c r="M88" s="8">
        <f>SUM(M83:M87)</f>
        <v>4910364</v>
      </c>
      <c r="N88" s="3">
        <f>SUM(N83:N87)</f>
        <v>336</v>
      </c>
      <c r="O88" s="8">
        <f>SUM(O83:O87)</f>
        <v>2035192</v>
      </c>
    </row>
    <row r="89" spans="1:15" ht="8.1" customHeight="1">
      <c r="B89" s="3"/>
      <c r="C89" s="8"/>
      <c r="D89" s="3"/>
      <c r="E89" s="8"/>
      <c r="F89" s="3"/>
      <c r="G89" s="8"/>
      <c r="J89" s="26"/>
      <c r="K89" s="8"/>
      <c r="L89" s="3"/>
      <c r="M89" s="8"/>
    </row>
    <row r="90" spans="1:15" ht="22.5" customHeight="1">
      <c r="A90" s="25" t="s">
        <v>12</v>
      </c>
      <c r="B90" s="3">
        <f t="shared" ref="B90:K90" si="7">SUM(B80+B88)</f>
        <v>63487</v>
      </c>
      <c r="C90" s="8">
        <f t="shared" si="7"/>
        <v>502931494.04000002</v>
      </c>
      <c r="D90" s="3">
        <f t="shared" si="7"/>
        <v>70042</v>
      </c>
      <c r="E90" s="8">
        <f t="shared" si="7"/>
        <v>548658043.45000005</v>
      </c>
      <c r="F90" s="3">
        <f t="shared" si="7"/>
        <v>73042</v>
      </c>
      <c r="G90" s="8">
        <f t="shared" si="7"/>
        <v>707536609.29000008</v>
      </c>
      <c r="H90" s="3">
        <f t="shared" si="7"/>
        <v>80309</v>
      </c>
      <c r="I90" s="8">
        <f t="shared" si="7"/>
        <v>691452931.78999996</v>
      </c>
      <c r="J90" s="26">
        <f t="shared" si="7"/>
        <v>85308</v>
      </c>
      <c r="K90" s="8">
        <f t="shared" si="7"/>
        <v>730715334.39999998</v>
      </c>
      <c r="L90" s="3">
        <f>L80+L88</f>
        <v>90739</v>
      </c>
      <c r="M90" s="8">
        <f>M80+M88</f>
        <v>735603204.78999996</v>
      </c>
      <c r="N90" s="3">
        <f>N80+N88</f>
        <v>72455</v>
      </c>
      <c r="O90" s="8">
        <f>O80+O88</f>
        <v>620346842.70000005</v>
      </c>
    </row>
    <row r="91" spans="1:15" ht="8.1" customHeight="1">
      <c r="B91" s="3"/>
      <c r="C91" s="8"/>
      <c r="D91" s="3"/>
      <c r="E91" s="8"/>
      <c r="F91" s="3"/>
      <c r="G91" s="8"/>
      <c r="J91" s="26"/>
      <c r="K91" s="8"/>
      <c r="L91" s="3"/>
      <c r="M91" s="8"/>
    </row>
    <row r="92" spans="1:15" ht="12.75" customHeight="1" thickBot="1">
      <c r="A92" s="21" t="s">
        <v>13</v>
      </c>
      <c r="B92" s="18">
        <f>B44+B90</f>
        <v>156922</v>
      </c>
      <c r="C92" s="19">
        <f>C44+C90</f>
        <v>956545537.35000002</v>
      </c>
      <c r="D92" s="18">
        <f>D44+D90</f>
        <v>177651</v>
      </c>
      <c r="E92" s="19">
        <f>E44+E90</f>
        <v>1076817867.54</v>
      </c>
      <c r="F92" s="19">
        <f>F44+F90</f>
        <v>190570</v>
      </c>
      <c r="G92" s="19">
        <f>G44+G90</f>
        <v>1293684320.602324</v>
      </c>
      <c r="H92" s="32">
        <f>H44+H90</f>
        <v>210463</v>
      </c>
      <c r="I92" s="19">
        <f>I44+I90</f>
        <v>1453345408.02</v>
      </c>
      <c r="J92" s="32">
        <f>J44+J90</f>
        <v>237612</v>
      </c>
      <c r="K92" s="19">
        <f>K44+K90</f>
        <v>1577424799.27</v>
      </c>
      <c r="L92" s="14">
        <f>L44+L90</f>
        <v>249450</v>
      </c>
      <c r="M92" s="15">
        <f>M44+M90</f>
        <v>1591360573.5899999</v>
      </c>
      <c r="N92" s="14">
        <f>N44+N90</f>
        <v>212541</v>
      </c>
      <c r="O92" s="15">
        <f>O44+O90</f>
        <v>1368333699.6500001</v>
      </c>
    </row>
    <row r="93" spans="1:15" ht="12.75" customHeight="1" thickTop="1">
      <c r="A93" s="22" t="s">
        <v>14</v>
      </c>
      <c r="J93" s="26"/>
      <c r="K93" s="8"/>
    </row>
    <row r="94" spans="1:15" ht="12.75" customHeight="1">
      <c r="A94" s="46" t="s">
        <v>85</v>
      </c>
    </row>
    <row r="95" spans="1:15" ht="12.75" customHeight="1"/>
    <row r="96" spans="1:15" ht="12.75" customHeight="1">
      <c r="A96" s="21"/>
    </row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</sheetData>
  <mergeCells count="8">
    <mergeCell ref="N5:O5"/>
    <mergeCell ref="N52:O52"/>
    <mergeCell ref="H5:I5"/>
    <mergeCell ref="H52:I52"/>
    <mergeCell ref="J5:K5"/>
    <mergeCell ref="J52:K52"/>
    <mergeCell ref="L5:M5"/>
    <mergeCell ref="L52:M52"/>
  </mergeCells>
  <phoneticPr fontId="0" type="noConversion"/>
  <pageMargins left="0.5" right="0.5" top="0.17" bottom="0.21" header="0.17" footer="0.21"/>
  <pageSetup scale="79" orientation="landscape" r:id="rId1"/>
  <headerFooter alignWithMargins="0"/>
  <rowBreaks count="1" manualBreakCount="1">
    <brk id="47" max="5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18- Trend in Need-Based </vt:lpstr>
      <vt:lpstr>'Table 18- Trend in Need-Based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cp:lastModifiedBy>kintzj1</cp:lastModifiedBy>
  <cp:lastPrinted>2016-02-24T19:07:47Z</cp:lastPrinted>
  <dcterms:created xsi:type="dcterms:W3CDTF">2003-06-16T19:34:24Z</dcterms:created>
  <dcterms:modified xsi:type="dcterms:W3CDTF">2016-02-24T19:07:51Z</dcterms:modified>
</cp:coreProperties>
</file>