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45" windowWidth="191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Sheet1!$A$1:$T$55</definedName>
  </definedNames>
  <calcPr calcId="125725"/>
</workbook>
</file>

<file path=xl/calcChain.xml><?xml version="1.0" encoding="utf-8"?>
<calcChain xmlns="http://schemas.openxmlformats.org/spreadsheetml/2006/main">
  <c r="K20" i="1"/>
  <c r="N20"/>
  <c r="S20"/>
  <c r="S9"/>
  <c r="S10"/>
  <c r="S11"/>
  <c r="S12"/>
  <c r="S13"/>
  <c r="S14"/>
  <c r="S15"/>
  <c r="S16"/>
  <c r="S17"/>
  <c r="S18"/>
  <c r="S19"/>
  <c r="S8"/>
  <c r="S50"/>
  <c r="K50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31"/>
  <c r="F52"/>
  <c r="J52"/>
  <c r="B52"/>
  <c r="J50"/>
  <c r="B5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31"/>
  <c r="B20"/>
  <c r="J9"/>
  <c r="J10"/>
  <c r="J11"/>
  <c r="J12"/>
  <c r="J13"/>
  <c r="J14"/>
  <c r="J15"/>
  <c r="J16"/>
  <c r="J17"/>
  <c r="J18"/>
  <c r="J19"/>
  <c r="J8"/>
  <c r="A19"/>
  <c r="A18"/>
  <c r="A17"/>
  <c r="A15"/>
  <c r="A11"/>
  <c r="A8"/>
  <c r="R50" l="1"/>
  <c r="Q50"/>
  <c r="P50"/>
  <c r="O50"/>
  <c r="N50"/>
  <c r="M50"/>
  <c r="L50"/>
  <c r="I50"/>
  <c r="H50"/>
  <c r="G50"/>
  <c r="F50"/>
  <c r="E50"/>
  <c r="D50"/>
  <c r="C50"/>
  <c r="J20"/>
  <c r="R20"/>
  <c r="Q20"/>
  <c r="P20"/>
  <c r="O20"/>
  <c r="O52" s="1"/>
  <c r="M20"/>
  <c r="L20"/>
  <c r="I20"/>
  <c r="H20"/>
  <c r="G20"/>
  <c r="G52" s="1"/>
  <c r="F20"/>
  <c r="E20"/>
  <c r="D20"/>
  <c r="C20"/>
  <c r="C52" s="1"/>
  <c r="P52" l="1"/>
  <c r="L52"/>
  <c r="K52"/>
  <c r="S52"/>
  <c r="N52"/>
  <c r="R52"/>
  <c r="E52"/>
  <c r="I52"/>
  <c r="D52"/>
  <c r="H52"/>
  <c r="M52"/>
  <c r="Q52"/>
</calcChain>
</file>

<file path=xl/sharedStrings.xml><?xml version="1.0" encoding="utf-8"?>
<sst xmlns="http://schemas.openxmlformats.org/spreadsheetml/2006/main" count="268" uniqueCount="50">
  <si>
    <t>TABLE 118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</si>
  <si>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</si>
  <si>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</si>
  <si>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</si>
  <si>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</si>
  <si>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</si>
  <si>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</si>
  <si>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</si>
  <si>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</si>
  <si>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</si>
  <si>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</si>
  <si>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</si>
  <si>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</si>
  <si>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</si>
  <si>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</si>
  <si>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</si>
  <si>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</si>
  <si>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119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</si>
  <si>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</si>
  <si>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</si>
  <si>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</si>
  <si>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</si>
  <si>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</si>
  <si>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</si>
  <si>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</si>
  <si>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</si>
  <si>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</si>
  <si>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STATE TOTAL</t>
  </si>
  <si>
    <t>HAWAIIAN</t>
  </si>
  <si>
    <t>OR PACIFIC</t>
  </si>
  <si>
    <t>ISLANDER</t>
  </si>
  <si>
    <t>MISSOURI SOUTHERN STATE</t>
  </si>
  <si>
    <t>MISSOURI STATE</t>
  </si>
  <si>
    <t>MISSOURI WESTERN STATE</t>
  </si>
  <si>
    <t>NORTHWEST MISSOURI STATE</t>
  </si>
  <si>
    <t>SOUTHEAST MISSOURI STATE</t>
  </si>
  <si>
    <t>UCM</t>
  </si>
  <si>
    <t>EVANGEL</t>
  </si>
  <si>
    <t>FONTBONNE</t>
  </si>
  <si>
    <t>HANNIBAL-LAGRANGE</t>
  </si>
  <si>
    <t>MISSOURI BAPTIST</t>
  </si>
  <si>
    <t>SAINT LOUIS UNIVERSITY</t>
  </si>
  <si>
    <t>SOUTHWEST BAPTIST</t>
  </si>
  <si>
    <t>WASHINGTON UNIVERSITY</t>
  </si>
  <si>
    <t>WILLIAM WOODS</t>
  </si>
  <si>
    <t>CMU GR/EXT</t>
  </si>
  <si>
    <t>MASTER'S DEGREES CONFERRED BY PUBLIC BACCALAUREATE AND HIGHER DEGREE-GRANTING INSTITUTIONS, BY GENDER AND ETHNICITY, FY 2013</t>
  </si>
  <si>
    <t>MASTER'S DEGREES CONFERRED BY PRIVATE NOT-FOR-PROFIT ( INDEPENDENT) BACCALAUREATE AND HIGHER DEGREE-GRANTING INSTITUTIONS, BY GENDER AND ETHNICITY, FY 2013</t>
  </si>
  <si>
    <t>-</t>
  </si>
  <si>
    <t>MISSOURI VALLEY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</si>
</sst>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1" fillId="2" borderId="2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4" xfId="0" applyFill="1" applyBorder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Alignment="1"/>
    <xf numFmtId="3" fontId="1" fillId="2" borderId="0" xfId="0" applyNumberFormat="1" applyFont="1" applyFill="1" applyAlignment="1"/>
    <xf numFmtId="0" fontId="1" fillId="0" borderId="7" xfId="0" applyFont="1" applyFill="1" applyBorder="1" applyAlignment="1"/>
    <xf numFmtId="0" fontId="1" fillId="0" borderId="0" xfId="0" applyNumberFormat="1" applyFont="1" applyFill="1" applyAlignment="1"/>
    <xf numFmtId="3" fontId="0" fillId="2" borderId="0" xfId="0" applyNumberFormat="1" applyFill="1"/>
    <xf numFmtId="3" fontId="1" fillId="2" borderId="2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0" fontId="1" fillId="2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3" fontId="4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 wrapText="1"/>
    </xf>
    <xf numFmtId="3" fontId="1" fillId="0" borderId="6" xfId="0" applyNumberFormat="1" applyFont="1" applyBorder="1" applyAlignment="1">
      <alignment horizontal="right" wrapText="1" indent="1"/>
    </xf>
    <xf numFmtId="3" fontId="1" fillId="0" borderId="1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 indent="1"/>
    </xf>
    <xf numFmtId="3" fontId="1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 wrapText="1"/>
    </xf>
    <xf numFmtId="3" fontId="1" fillId="0" borderId="0" xfId="0" applyNumberFormat="1" applyFont="1" applyFill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data/statsum/2011-2012%20Statistical%20Summary/Drafts%20and%20Useful%20Data/table116_117_1112(da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6 - Bacc Deg by Gend"/>
      <sheetName val="pivot"/>
      <sheetName val="Sheet2"/>
    </sheetNames>
    <sheetDataSet>
      <sheetData sheetId="0"/>
      <sheetData sheetId="1">
        <row r="7">
          <cell r="A7" t="str">
            <v>LINCOLN</v>
          </cell>
        </row>
        <row r="10">
          <cell r="A10" t="str">
            <v>MO S&amp;T</v>
          </cell>
        </row>
        <row r="14">
          <cell r="A14" t="str">
            <v>TRUMAN</v>
          </cell>
        </row>
        <row r="16">
          <cell r="A16" t="str">
            <v>UMC</v>
          </cell>
        </row>
        <row r="17">
          <cell r="A17" t="str">
            <v>UMKC</v>
          </cell>
        </row>
        <row r="18">
          <cell r="A18" t="str">
            <v>UMSL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GridLines="0" tabSelected="1" zoomScaleNormal="100" zoomScaleSheetLayoutView="100" workbookViewId="0">
      <selection activeCell="O24" sqref="O24"/>
    </sheetView>
  </sheetViews>
  <sheetFormatPr defaultColWidth="11.140625" defaultRowHeight="15"/>
  <cols>
    <col min="1" max="1" width="25" style="3" customWidth="1"/>
    <col min="2" max="2" width="9" style="3" bestFit="1" customWidth="1"/>
    <col min="3" max="4" width="9.85546875" style="3" bestFit="1" customWidth="1"/>
    <col min="5" max="5" width="6" style="3" bestFit="1" customWidth="1"/>
    <col min="6" max="6" width="8.7109375" style="3" bestFit="1" customWidth="1"/>
    <col min="7" max="7" width="6.5703125" style="3" bestFit="1" customWidth="1"/>
    <col min="8" max="8" width="9.7109375" style="3" customWidth="1"/>
    <col min="9" max="9" width="9.5703125" style="3" bestFit="1" customWidth="1"/>
    <col min="10" max="10" width="7" style="3" bestFit="1" customWidth="1"/>
    <col min="11" max="11" width="9" style="3" bestFit="1" customWidth="1"/>
    <col min="12" max="13" width="9.85546875" style="3" bestFit="1" customWidth="1"/>
    <col min="14" max="14" width="6" style="3" bestFit="1" customWidth="1"/>
    <col min="15" max="15" width="8.7109375" style="3" bestFit="1" customWidth="1"/>
    <col min="16" max="16" width="6.5703125" style="3" bestFit="1" customWidth="1"/>
    <col min="17" max="17" width="9.7109375" style="3" customWidth="1"/>
    <col min="18" max="18" width="9.5703125" style="3" bestFit="1" customWidth="1"/>
    <col min="19" max="19" width="6.7109375" style="3" bestFit="1" customWidth="1"/>
    <col min="20" max="16384" width="11.140625" style="3"/>
  </cols>
  <sheetData>
    <row r="1" spans="1:23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2.75" customHeight="1" thickBot="1">
      <c r="A2" s="1" t="s">
        <v>46</v>
      </c>
    </row>
    <row r="3" spans="1:23" ht="12.75" customHeight="1" thickTop="1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7" t="s">
        <v>2</v>
      </c>
      <c r="L3" s="6"/>
      <c r="M3" s="6"/>
      <c r="N3" s="6"/>
      <c r="O3" s="6"/>
      <c r="P3" s="6"/>
      <c r="Q3" s="6"/>
      <c r="R3" s="6"/>
      <c r="S3" s="6"/>
    </row>
    <row r="4" spans="1:23" ht="12.75" customHeight="1">
      <c r="A4" s="2"/>
      <c r="B4" s="8" t="s">
        <v>3</v>
      </c>
      <c r="C4" s="8"/>
      <c r="D4" s="9"/>
      <c r="E4" s="9"/>
      <c r="F4" s="9"/>
      <c r="G4" s="9"/>
      <c r="H4" s="9" t="s">
        <v>28</v>
      </c>
      <c r="I4" s="9"/>
      <c r="J4" s="9"/>
      <c r="K4" s="10" t="s">
        <v>3</v>
      </c>
      <c r="L4" s="8"/>
      <c r="M4" s="9"/>
      <c r="N4" s="9"/>
      <c r="O4" s="9"/>
      <c r="P4" s="9"/>
      <c r="Q4" s="9" t="s">
        <v>28</v>
      </c>
      <c r="R4" s="9"/>
      <c r="S4" s="9"/>
      <c r="T4" s="11"/>
      <c r="U4" s="11"/>
      <c r="V4" s="11"/>
      <c r="W4" s="11"/>
    </row>
    <row r="5" spans="1:23" ht="12.75" customHeight="1">
      <c r="A5" s="2"/>
      <c r="B5" s="8" t="s">
        <v>4</v>
      </c>
      <c r="C5" s="8" t="s">
        <v>5</v>
      </c>
      <c r="D5" s="8" t="s">
        <v>6</v>
      </c>
      <c r="E5" s="9"/>
      <c r="F5" s="9"/>
      <c r="G5" s="9"/>
      <c r="H5" s="9" t="s">
        <v>29</v>
      </c>
      <c r="I5" s="9" t="s">
        <v>7</v>
      </c>
      <c r="J5" s="9"/>
      <c r="K5" s="10" t="s">
        <v>4</v>
      </c>
      <c r="L5" s="8" t="s">
        <v>5</v>
      </c>
      <c r="M5" s="8" t="s">
        <v>6</v>
      </c>
      <c r="N5" s="9"/>
      <c r="O5" s="9"/>
      <c r="P5" s="9"/>
      <c r="Q5" s="9" t="s">
        <v>29</v>
      </c>
      <c r="R5" s="9" t="s">
        <v>7</v>
      </c>
      <c r="S5" s="9"/>
      <c r="T5" s="11"/>
      <c r="U5" s="11"/>
      <c r="V5" s="11"/>
      <c r="W5" s="11"/>
    </row>
    <row r="6" spans="1:23" ht="12.75" customHeight="1">
      <c r="A6" s="2"/>
      <c r="B6" s="8" t="s">
        <v>8</v>
      </c>
      <c r="C6" s="8" t="s">
        <v>6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30</v>
      </c>
      <c r="I6" s="8" t="s">
        <v>13</v>
      </c>
      <c r="J6" s="8" t="s">
        <v>14</v>
      </c>
      <c r="K6" s="10" t="s">
        <v>8</v>
      </c>
      <c r="L6" s="8" t="s">
        <v>6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30</v>
      </c>
      <c r="R6" s="8" t="s">
        <v>13</v>
      </c>
      <c r="S6" s="8" t="s">
        <v>14</v>
      </c>
      <c r="T6" s="11"/>
      <c r="U6" s="11"/>
      <c r="V6" s="11"/>
      <c r="W6" s="11"/>
    </row>
    <row r="7" spans="1:23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1"/>
      <c r="U7" s="11"/>
      <c r="V7" s="11"/>
      <c r="W7" s="11"/>
    </row>
    <row r="8" spans="1:23" ht="12.75" customHeight="1">
      <c r="A8" s="15" t="str">
        <f>[1]pivot!A7</f>
        <v>LINCOLN</v>
      </c>
      <c r="B8" s="28">
        <v>5</v>
      </c>
      <c r="C8" s="28">
        <v>12</v>
      </c>
      <c r="D8" s="28" t="s">
        <v>48</v>
      </c>
      <c r="E8" s="28" t="s">
        <v>48</v>
      </c>
      <c r="F8" s="28" t="s">
        <v>48</v>
      </c>
      <c r="G8" s="28">
        <v>30</v>
      </c>
      <c r="H8" s="28" t="s">
        <v>48</v>
      </c>
      <c r="I8" s="28">
        <v>1</v>
      </c>
      <c r="J8" s="29">
        <f>SUM(B8:I8)</f>
        <v>48</v>
      </c>
      <c r="K8" s="38">
        <v>1</v>
      </c>
      <c r="L8" s="38">
        <v>3</v>
      </c>
      <c r="M8" s="38" t="s">
        <v>48</v>
      </c>
      <c r="N8" s="38" t="s">
        <v>48</v>
      </c>
      <c r="O8" s="38" t="s">
        <v>48</v>
      </c>
      <c r="P8" s="38">
        <v>21</v>
      </c>
      <c r="Q8" s="38" t="s">
        <v>48</v>
      </c>
      <c r="R8" s="38" t="s">
        <v>48</v>
      </c>
      <c r="S8" s="36">
        <f>SUM(K8:R8)</f>
        <v>25</v>
      </c>
      <c r="T8" s="16"/>
      <c r="U8" s="16"/>
      <c r="V8" s="11"/>
      <c r="W8" s="11"/>
    </row>
    <row r="9" spans="1:23" ht="12.75" customHeight="1">
      <c r="A9" s="15" t="s">
        <v>31</v>
      </c>
      <c r="B9" s="28" t="s">
        <v>48</v>
      </c>
      <c r="C9" s="28" t="s">
        <v>48</v>
      </c>
      <c r="D9" s="28" t="s">
        <v>48</v>
      </c>
      <c r="E9" s="28">
        <v>1</v>
      </c>
      <c r="F9" s="28" t="s">
        <v>48</v>
      </c>
      <c r="G9" s="28">
        <v>23</v>
      </c>
      <c r="H9" s="28" t="s">
        <v>48</v>
      </c>
      <c r="I9" s="28">
        <v>7</v>
      </c>
      <c r="J9" s="29">
        <f t="shared" ref="J9:J19" si="0">SUM(B9:I9)</f>
        <v>31</v>
      </c>
      <c r="K9" s="38" t="s">
        <v>48</v>
      </c>
      <c r="L9" s="38" t="s">
        <v>48</v>
      </c>
      <c r="M9" s="38">
        <v>1</v>
      </c>
      <c r="N9" s="38" t="s">
        <v>48</v>
      </c>
      <c r="O9" s="38" t="s">
        <v>48</v>
      </c>
      <c r="P9" s="38">
        <v>8</v>
      </c>
      <c r="Q9" s="38" t="s">
        <v>48</v>
      </c>
      <c r="R9" s="38">
        <v>1</v>
      </c>
      <c r="S9" s="36">
        <f t="shared" ref="S9:S19" si="1">SUM(K9:R9)</f>
        <v>10</v>
      </c>
      <c r="T9" s="16"/>
      <c r="U9" s="16"/>
      <c r="V9" s="11"/>
      <c r="W9" s="11"/>
    </row>
    <row r="10" spans="1:23" ht="12.75" customHeight="1">
      <c r="A10" s="15" t="s">
        <v>32</v>
      </c>
      <c r="B10" s="28">
        <v>130</v>
      </c>
      <c r="C10" s="28">
        <v>7</v>
      </c>
      <c r="D10" s="28">
        <v>4</v>
      </c>
      <c r="E10" s="28">
        <v>8</v>
      </c>
      <c r="F10" s="28">
        <v>12</v>
      </c>
      <c r="G10" s="28">
        <v>391</v>
      </c>
      <c r="H10" s="28" t="s">
        <v>48</v>
      </c>
      <c r="I10" s="28">
        <v>24</v>
      </c>
      <c r="J10" s="29">
        <f t="shared" si="0"/>
        <v>576</v>
      </c>
      <c r="K10" s="38">
        <v>140</v>
      </c>
      <c r="L10" s="38">
        <v>9</v>
      </c>
      <c r="M10" s="38">
        <v>1</v>
      </c>
      <c r="N10" s="38">
        <v>5</v>
      </c>
      <c r="O10" s="38">
        <v>8</v>
      </c>
      <c r="P10" s="38">
        <v>243</v>
      </c>
      <c r="Q10" s="38">
        <v>1</v>
      </c>
      <c r="R10" s="38">
        <v>18</v>
      </c>
      <c r="S10" s="36">
        <f t="shared" si="1"/>
        <v>425</v>
      </c>
      <c r="T10" s="16"/>
      <c r="U10" s="16"/>
      <c r="V10" s="11"/>
      <c r="W10" s="11"/>
    </row>
    <row r="11" spans="1:23" ht="12.75" customHeight="1">
      <c r="A11" s="15" t="str">
        <f>[1]pivot!A10</f>
        <v>MO S&amp;T</v>
      </c>
      <c r="B11" s="28">
        <v>33</v>
      </c>
      <c r="C11" s="28">
        <v>5</v>
      </c>
      <c r="D11" s="28">
        <v>1</v>
      </c>
      <c r="E11" s="28">
        <v>4</v>
      </c>
      <c r="F11" s="28" t="s">
        <v>48</v>
      </c>
      <c r="G11" s="28">
        <v>51</v>
      </c>
      <c r="H11" s="28" t="s">
        <v>48</v>
      </c>
      <c r="I11" s="28">
        <v>5</v>
      </c>
      <c r="J11" s="29">
        <f t="shared" si="0"/>
        <v>99</v>
      </c>
      <c r="K11" s="38">
        <v>159</v>
      </c>
      <c r="L11" s="38">
        <v>15</v>
      </c>
      <c r="M11" s="38">
        <v>1</v>
      </c>
      <c r="N11" s="38">
        <v>13</v>
      </c>
      <c r="O11" s="38">
        <v>10</v>
      </c>
      <c r="P11" s="38">
        <v>254</v>
      </c>
      <c r="Q11" s="38" t="s">
        <v>48</v>
      </c>
      <c r="R11" s="38">
        <v>28</v>
      </c>
      <c r="S11" s="36">
        <f t="shared" si="1"/>
        <v>480</v>
      </c>
      <c r="T11" s="16"/>
      <c r="U11" s="16"/>
      <c r="V11" s="11"/>
      <c r="W11" s="11"/>
    </row>
    <row r="12" spans="1:23" ht="12.75" customHeight="1">
      <c r="A12" s="15" t="s">
        <v>33</v>
      </c>
      <c r="B12" s="28">
        <v>2</v>
      </c>
      <c r="C12" s="28" t="s">
        <v>48</v>
      </c>
      <c r="D12" s="28" t="s">
        <v>48</v>
      </c>
      <c r="E12" s="28" t="s">
        <v>48</v>
      </c>
      <c r="F12" s="28" t="s">
        <v>48</v>
      </c>
      <c r="G12" s="28">
        <v>22</v>
      </c>
      <c r="H12" s="28" t="s">
        <v>48</v>
      </c>
      <c r="I12" s="28">
        <v>3</v>
      </c>
      <c r="J12" s="29">
        <f t="shared" si="0"/>
        <v>27</v>
      </c>
      <c r="K12" s="38">
        <v>3</v>
      </c>
      <c r="L12" s="38" t="s">
        <v>48</v>
      </c>
      <c r="M12" s="38" t="s">
        <v>48</v>
      </c>
      <c r="N12" s="38" t="s">
        <v>48</v>
      </c>
      <c r="O12" s="38" t="s">
        <v>48</v>
      </c>
      <c r="P12" s="38">
        <v>9</v>
      </c>
      <c r="Q12" s="38" t="s">
        <v>48</v>
      </c>
      <c r="R12" s="38">
        <v>1</v>
      </c>
      <c r="S12" s="36">
        <f t="shared" si="1"/>
        <v>13</v>
      </c>
      <c r="T12" s="16"/>
      <c r="U12" s="16"/>
      <c r="V12" s="11"/>
      <c r="W12" s="11"/>
    </row>
    <row r="13" spans="1:23" ht="12.75" customHeight="1">
      <c r="A13" s="15" t="s">
        <v>34</v>
      </c>
      <c r="B13" s="28">
        <v>16</v>
      </c>
      <c r="C13" s="28">
        <v>2</v>
      </c>
      <c r="D13" s="28" t="s">
        <v>48</v>
      </c>
      <c r="E13" s="28">
        <v>1</v>
      </c>
      <c r="F13" s="28">
        <v>3</v>
      </c>
      <c r="G13" s="28">
        <v>130</v>
      </c>
      <c r="H13" s="28" t="s">
        <v>48</v>
      </c>
      <c r="I13" s="28">
        <v>6</v>
      </c>
      <c r="J13" s="29">
        <f t="shared" si="0"/>
        <v>158</v>
      </c>
      <c r="K13" s="38">
        <v>43</v>
      </c>
      <c r="L13" s="38">
        <v>2</v>
      </c>
      <c r="M13" s="38" t="s">
        <v>48</v>
      </c>
      <c r="N13" s="38">
        <v>2</v>
      </c>
      <c r="O13" s="38">
        <v>1</v>
      </c>
      <c r="P13" s="38">
        <v>72</v>
      </c>
      <c r="Q13" s="38" t="s">
        <v>48</v>
      </c>
      <c r="R13" s="38">
        <v>4</v>
      </c>
      <c r="S13" s="36">
        <f t="shared" si="1"/>
        <v>124</v>
      </c>
      <c r="T13" s="16"/>
      <c r="U13" s="16"/>
      <c r="V13" s="11"/>
      <c r="W13" s="11"/>
    </row>
    <row r="14" spans="1:23" ht="12.75" customHeight="1">
      <c r="A14" s="15" t="s">
        <v>35</v>
      </c>
      <c r="B14" s="28">
        <v>19</v>
      </c>
      <c r="C14" s="28">
        <v>8</v>
      </c>
      <c r="D14" s="28">
        <v>3</v>
      </c>
      <c r="E14" s="28">
        <v>2</v>
      </c>
      <c r="F14" s="28">
        <v>1</v>
      </c>
      <c r="G14" s="28">
        <v>195</v>
      </c>
      <c r="H14" s="28" t="s">
        <v>48</v>
      </c>
      <c r="I14" s="28">
        <v>2</v>
      </c>
      <c r="J14" s="29">
        <f t="shared" si="0"/>
        <v>230</v>
      </c>
      <c r="K14" s="38">
        <v>31</v>
      </c>
      <c r="L14" s="38">
        <v>2</v>
      </c>
      <c r="M14" s="38">
        <v>1</v>
      </c>
      <c r="N14" s="38">
        <v>2</v>
      </c>
      <c r="O14" s="38" t="s">
        <v>48</v>
      </c>
      <c r="P14" s="38">
        <v>97</v>
      </c>
      <c r="Q14" s="38" t="s">
        <v>48</v>
      </c>
      <c r="R14" s="38">
        <v>3</v>
      </c>
      <c r="S14" s="36">
        <f t="shared" si="1"/>
        <v>136</v>
      </c>
      <c r="T14" s="16"/>
      <c r="U14" s="16"/>
      <c r="V14" s="11"/>
      <c r="W14" s="11"/>
    </row>
    <row r="15" spans="1:23" ht="12.75" customHeight="1">
      <c r="A15" s="15" t="str">
        <f>[1]pivot!A14</f>
        <v>TRUMAN</v>
      </c>
      <c r="B15" s="28">
        <v>3</v>
      </c>
      <c r="C15" s="28">
        <v>1</v>
      </c>
      <c r="D15" s="28">
        <v>1</v>
      </c>
      <c r="E15" s="28" t="s">
        <v>48</v>
      </c>
      <c r="F15" s="28">
        <v>6</v>
      </c>
      <c r="G15" s="28">
        <v>105</v>
      </c>
      <c r="H15" s="28" t="s">
        <v>48</v>
      </c>
      <c r="I15" s="28">
        <v>8</v>
      </c>
      <c r="J15" s="29">
        <f t="shared" si="0"/>
        <v>124</v>
      </c>
      <c r="K15" s="38">
        <v>3</v>
      </c>
      <c r="L15" s="38">
        <v>1</v>
      </c>
      <c r="M15" s="38" t="s">
        <v>48</v>
      </c>
      <c r="N15" s="38" t="s">
        <v>48</v>
      </c>
      <c r="O15" s="38">
        <v>2</v>
      </c>
      <c r="P15" s="38">
        <v>49</v>
      </c>
      <c r="Q15" s="38" t="s">
        <v>48</v>
      </c>
      <c r="R15" s="38">
        <v>2</v>
      </c>
      <c r="S15" s="36">
        <f t="shared" si="1"/>
        <v>57</v>
      </c>
      <c r="T15" s="16"/>
      <c r="U15" s="16"/>
      <c r="V15" s="11"/>
      <c r="W15" s="11"/>
    </row>
    <row r="16" spans="1:23" ht="12.75" customHeight="1">
      <c r="A16" s="15" t="s">
        <v>36</v>
      </c>
      <c r="B16" s="28">
        <v>34</v>
      </c>
      <c r="C16" s="28">
        <v>17</v>
      </c>
      <c r="D16" s="28">
        <v>3</v>
      </c>
      <c r="E16" s="28">
        <v>7</v>
      </c>
      <c r="F16" s="28">
        <v>4</v>
      </c>
      <c r="G16" s="28">
        <v>304</v>
      </c>
      <c r="H16" s="28">
        <v>1</v>
      </c>
      <c r="I16" s="28">
        <v>33</v>
      </c>
      <c r="J16" s="29">
        <f t="shared" si="0"/>
        <v>403</v>
      </c>
      <c r="K16" s="38">
        <v>109</v>
      </c>
      <c r="L16" s="38">
        <v>13</v>
      </c>
      <c r="M16" s="38">
        <v>1</v>
      </c>
      <c r="N16" s="38">
        <v>3</v>
      </c>
      <c r="O16" s="38">
        <v>7</v>
      </c>
      <c r="P16" s="38">
        <v>161</v>
      </c>
      <c r="Q16" s="38">
        <v>1</v>
      </c>
      <c r="R16" s="38">
        <v>20</v>
      </c>
      <c r="S16" s="36">
        <f t="shared" si="1"/>
        <v>315</v>
      </c>
      <c r="T16" s="16"/>
      <c r="U16" s="16"/>
      <c r="V16" s="11"/>
      <c r="W16" s="11"/>
    </row>
    <row r="17" spans="1:23" ht="12.75" customHeight="1">
      <c r="A17" s="15" t="str">
        <f>[1]pivot!A16</f>
        <v>UMC</v>
      </c>
      <c r="B17" s="28">
        <v>103</v>
      </c>
      <c r="C17" s="28">
        <v>31</v>
      </c>
      <c r="D17" s="28">
        <v>4</v>
      </c>
      <c r="E17" s="28">
        <v>15</v>
      </c>
      <c r="F17" s="28">
        <v>16</v>
      </c>
      <c r="G17" s="28">
        <v>700</v>
      </c>
      <c r="H17" s="28" t="s">
        <v>48</v>
      </c>
      <c r="I17" s="28">
        <v>39</v>
      </c>
      <c r="J17" s="29">
        <f t="shared" si="0"/>
        <v>908</v>
      </c>
      <c r="K17" s="38">
        <v>137</v>
      </c>
      <c r="L17" s="38">
        <v>16</v>
      </c>
      <c r="M17" s="38" t="s">
        <v>48</v>
      </c>
      <c r="N17" s="38">
        <v>16</v>
      </c>
      <c r="O17" s="38">
        <v>11</v>
      </c>
      <c r="P17" s="38">
        <v>405</v>
      </c>
      <c r="Q17" s="38" t="s">
        <v>48</v>
      </c>
      <c r="R17" s="38">
        <v>22</v>
      </c>
      <c r="S17" s="36">
        <f t="shared" si="1"/>
        <v>607</v>
      </c>
      <c r="T17" s="16"/>
      <c r="U17" s="16"/>
      <c r="V17" s="11"/>
      <c r="W17" s="11"/>
    </row>
    <row r="18" spans="1:23" ht="12.75" customHeight="1">
      <c r="A18" s="15" t="str">
        <f>[1]pivot!A17</f>
        <v>UMKC</v>
      </c>
      <c r="B18" s="28">
        <v>61</v>
      </c>
      <c r="C18" s="28">
        <v>38</v>
      </c>
      <c r="D18" s="28">
        <v>1</v>
      </c>
      <c r="E18" s="28">
        <v>12</v>
      </c>
      <c r="F18" s="28">
        <v>18</v>
      </c>
      <c r="G18" s="28">
        <v>375</v>
      </c>
      <c r="H18" s="28" t="s">
        <v>48</v>
      </c>
      <c r="I18" s="28">
        <v>40</v>
      </c>
      <c r="J18" s="29">
        <f t="shared" si="0"/>
        <v>545</v>
      </c>
      <c r="K18" s="38">
        <v>95</v>
      </c>
      <c r="L18" s="38">
        <v>22</v>
      </c>
      <c r="M18" s="38" t="s">
        <v>48</v>
      </c>
      <c r="N18" s="38">
        <v>6</v>
      </c>
      <c r="O18" s="38">
        <v>6</v>
      </c>
      <c r="P18" s="38">
        <v>241</v>
      </c>
      <c r="Q18" s="38" t="s">
        <v>48</v>
      </c>
      <c r="R18" s="38">
        <v>39</v>
      </c>
      <c r="S18" s="36">
        <f t="shared" si="1"/>
        <v>409</v>
      </c>
      <c r="T18" s="16"/>
      <c r="U18" s="16"/>
      <c r="V18" s="11"/>
      <c r="W18" s="11"/>
    </row>
    <row r="19" spans="1:23" ht="12.75" customHeight="1">
      <c r="A19" s="17" t="str">
        <f>[1]pivot!A18</f>
        <v>UMSL</v>
      </c>
      <c r="B19" s="28">
        <v>49</v>
      </c>
      <c r="C19" s="28">
        <v>79</v>
      </c>
      <c r="D19" s="28" t="s">
        <v>48</v>
      </c>
      <c r="E19" s="28">
        <v>16</v>
      </c>
      <c r="F19" s="28">
        <v>18</v>
      </c>
      <c r="G19" s="28">
        <v>388</v>
      </c>
      <c r="H19" s="28">
        <v>1</v>
      </c>
      <c r="I19" s="28">
        <v>51</v>
      </c>
      <c r="J19" s="29">
        <f t="shared" si="0"/>
        <v>602</v>
      </c>
      <c r="K19" s="38">
        <v>24</v>
      </c>
      <c r="L19" s="38">
        <v>13</v>
      </c>
      <c r="M19" s="38" t="s">
        <v>48</v>
      </c>
      <c r="N19" s="38">
        <v>12</v>
      </c>
      <c r="O19" s="38">
        <v>7</v>
      </c>
      <c r="P19" s="38">
        <v>182</v>
      </c>
      <c r="Q19" s="38" t="s">
        <v>48</v>
      </c>
      <c r="R19" s="38">
        <v>31</v>
      </c>
      <c r="S19" s="36">
        <f t="shared" si="1"/>
        <v>269</v>
      </c>
      <c r="T19" s="16"/>
      <c r="U19" s="16"/>
      <c r="V19" s="11"/>
      <c r="W19" s="11"/>
    </row>
    <row r="20" spans="1:23" ht="12.75" customHeight="1">
      <c r="A20" s="18" t="s">
        <v>15</v>
      </c>
      <c r="B20" s="30">
        <f>SUM(B8:B19)</f>
        <v>455</v>
      </c>
      <c r="C20" s="30">
        <f t="shared" ref="C20:R20" si="2">SUM(C8:C19)</f>
        <v>200</v>
      </c>
      <c r="D20" s="30">
        <f t="shared" si="2"/>
        <v>17</v>
      </c>
      <c r="E20" s="30">
        <f t="shared" si="2"/>
        <v>66</v>
      </c>
      <c r="F20" s="30">
        <f t="shared" si="2"/>
        <v>78</v>
      </c>
      <c r="G20" s="30">
        <f t="shared" si="2"/>
        <v>2714</v>
      </c>
      <c r="H20" s="30">
        <f t="shared" si="2"/>
        <v>2</v>
      </c>
      <c r="I20" s="30">
        <f t="shared" si="2"/>
        <v>219</v>
      </c>
      <c r="J20" s="31">
        <f t="shared" si="2"/>
        <v>3751</v>
      </c>
      <c r="K20" s="37">
        <f>SUM(K8:K19)</f>
        <v>745</v>
      </c>
      <c r="L20" s="30">
        <f t="shared" si="2"/>
        <v>96</v>
      </c>
      <c r="M20" s="30">
        <f t="shared" si="2"/>
        <v>5</v>
      </c>
      <c r="N20" s="30">
        <f>SUM(N8:N19)</f>
        <v>59</v>
      </c>
      <c r="O20" s="30">
        <f t="shared" si="2"/>
        <v>52</v>
      </c>
      <c r="P20" s="30">
        <f t="shared" si="2"/>
        <v>1742</v>
      </c>
      <c r="Q20" s="30">
        <f t="shared" si="2"/>
        <v>2</v>
      </c>
      <c r="R20" s="30">
        <f t="shared" si="2"/>
        <v>169</v>
      </c>
      <c r="S20" s="30">
        <f>SUM(S8:S19)</f>
        <v>2870</v>
      </c>
      <c r="T20" s="16"/>
      <c r="U20" s="16"/>
      <c r="V20" s="11"/>
      <c r="W20" s="11"/>
    </row>
    <row r="21" spans="1:23" ht="12.75" customHeight="1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1"/>
      <c r="W21" s="11"/>
    </row>
    <row r="22" spans="1:23" ht="12.75" customHeight="1">
      <c r="A22" s="1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1"/>
      <c r="W22" s="11"/>
    </row>
    <row r="23" spans="1:23" ht="12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6"/>
      <c r="L23" s="16"/>
      <c r="M23" s="16"/>
      <c r="N23" s="16"/>
      <c r="O23" s="16"/>
      <c r="P23" s="16"/>
      <c r="Q23" s="11"/>
      <c r="R23" s="16"/>
      <c r="S23" s="16"/>
      <c r="T23" s="11"/>
      <c r="U23" s="11"/>
      <c r="V23" s="11"/>
      <c r="W23" s="11"/>
    </row>
    <row r="24" spans="1:23" ht="12.75" customHeight="1">
      <c r="A24" s="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19"/>
      <c r="L24" s="19"/>
      <c r="M24" s="19"/>
      <c r="N24" s="19"/>
      <c r="O24" s="19"/>
      <c r="P24" s="19"/>
      <c r="Q24" s="2"/>
      <c r="R24" s="19"/>
      <c r="S24" s="19"/>
      <c r="T24" s="11"/>
      <c r="U24" s="11"/>
      <c r="V24" s="11"/>
      <c r="W24" s="11"/>
    </row>
    <row r="25" spans="1:23" ht="12.75" customHeight="1" thickBot="1">
      <c r="A25" s="1" t="s">
        <v>47</v>
      </c>
      <c r="K25" s="19"/>
      <c r="L25" s="19"/>
      <c r="M25" s="19"/>
      <c r="N25" s="19"/>
      <c r="O25" s="19"/>
      <c r="P25" s="19"/>
      <c r="R25" s="19"/>
      <c r="S25" s="19"/>
      <c r="T25" s="11"/>
      <c r="U25" s="11"/>
      <c r="V25" s="11"/>
      <c r="W25" s="11"/>
    </row>
    <row r="26" spans="1:23" ht="12.75" customHeight="1" thickTop="1">
      <c r="A26" s="4"/>
      <c r="B26" s="5" t="s">
        <v>1</v>
      </c>
      <c r="C26" s="6"/>
      <c r="D26" s="6"/>
      <c r="E26" s="6"/>
      <c r="F26" s="6"/>
      <c r="G26" s="6"/>
      <c r="H26" s="6"/>
      <c r="I26" s="6"/>
      <c r="J26" s="6"/>
      <c r="K26" s="20" t="s">
        <v>2</v>
      </c>
      <c r="L26" s="21"/>
      <c r="M26" s="21"/>
      <c r="N26" s="21"/>
      <c r="O26" s="21"/>
      <c r="P26" s="21"/>
      <c r="Q26" s="6"/>
      <c r="R26" s="21"/>
      <c r="S26" s="21"/>
      <c r="T26" s="11"/>
      <c r="U26" s="11"/>
      <c r="V26" s="11"/>
      <c r="W26" s="11"/>
    </row>
    <row r="27" spans="1:23" ht="12.75" customHeight="1">
      <c r="A27" s="2"/>
      <c r="B27" s="8" t="s">
        <v>3</v>
      </c>
      <c r="C27" s="8"/>
      <c r="D27" s="9"/>
      <c r="E27" s="9"/>
      <c r="F27" s="9"/>
      <c r="G27" s="9"/>
      <c r="H27" s="9" t="s">
        <v>28</v>
      </c>
      <c r="I27" s="9"/>
      <c r="J27" s="9"/>
      <c r="K27" s="10" t="s">
        <v>3</v>
      </c>
      <c r="L27" s="8"/>
      <c r="M27" s="9"/>
      <c r="N27" s="9"/>
      <c r="O27" s="9"/>
      <c r="P27" s="9"/>
      <c r="Q27" s="9" t="s">
        <v>28</v>
      </c>
      <c r="R27" s="9"/>
      <c r="S27" s="9"/>
      <c r="T27" s="11"/>
      <c r="U27" s="11"/>
      <c r="V27" s="11"/>
      <c r="W27" s="11"/>
    </row>
    <row r="28" spans="1:23" ht="12.75" customHeight="1">
      <c r="A28" s="2"/>
      <c r="B28" s="8" t="s">
        <v>4</v>
      </c>
      <c r="C28" s="8" t="s">
        <v>5</v>
      </c>
      <c r="D28" s="8" t="s">
        <v>6</v>
      </c>
      <c r="E28" s="9"/>
      <c r="F28" s="9"/>
      <c r="G28" s="9"/>
      <c r="H28" s="9" t="s">
        <v>29</v>
      </c>
      <c r="I28" s="9" t="s">
        <v>7</v>
      </c>
      <c r="J28" s="9"/>
      <c r="K28" s="10" t="s">
        <v>4</v>
      </c>
      <c r="L28" s="8" t="s">
        <v>5</v>
      </c>
      <c r="M28" s="8" t="s">
        <v>6</v>
      </c>
      <c r="N28" s="9"/>
      <c r="O28" s="9"/>
      <c r="P28" s="9"/>
      <c r="Q28" s="9" t="s">
        <v>29</v>
      </c>
      <c r="R28" s="9" t="s">
        <v>7</v>
      </c>
      <c r="S28" s="9"/>
      <c r="T28" s="11"/>
      <c r="U28" s="11"/>
      <c r="V28" s="11"/>
      <c r="W28" s="11"/>
    </row>
    <row r="29" spans="1:23" ht="12.75" customHeight="1">
      <c r="A29" s="2"/>
      <c r="B29" s="8" t="s">
        <v>8</v>
      </c>
      <c r="C29" s="8" t="s">
        <v>6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30</v>
      </c>
      <c r="I29" s="8" t="s">
        <v>13</v>
      </c>
      <c r="J29" s="8" t="s">
        <v>14</v>
      </c>
      <c r="K29" s="10" t="s">
        <v>8</v>
      </c>
      <c r="L29" s="8" t="s">
        <v>6</v>
      </c>
      <c r="M29" s="8" t="s">
        <v>9</v>
      </c>
      <c r="N29" s="8" t="s">
        <v>10</v>
      </c>
      <c r="O29" s="8" t="s">
        <v>11</v>
      </c>
      <c r="P29" s="8" t="s">
        <v>12</v>
      </c>
      <c r="Q29" s="8" t="s">
        <v>30</v>
      </c>
      <c r="R29" s="8" t="s">
        <v>13</v>
      </c>
      <c r="S29" s="8" t="s">
        <v>14</v>
      </c>
      <c r="T29" s="11"/>
      <c r="U29" s="11"/>
      <c r="V29" s="11"/>
      <c r="W29" s="11"/>
    </row>
    <row r="30" spans="1:23" ht="12.75" customHeight="1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5"/>
      <c r="L30" s="26"/>
      <c r="M30" s="26"/>
      <c r="N30" s="26"/>
      <c r="O30" s="26"/>
      <c r="P30" s="26"/>
      <c r="Q30" s="27"/>
      <c r="R30" s="26"/>
      <c r="S30" s="26"/>
      <c r="T30" s="11"/>
      <c r="U30" s="11"/>
      <c r="V30" s="11"/>
      <c r="W30" s="11"/>
    </row>
    <row r="31" spans="1:23" ht="12.75" customHeight="1">
      <c r="A31" s="15" t="s">
        <v>18</v>
      </c>
      <c r="B31" s="32">
        <v>11</v>
      </c>
      <c r="C31" s="32">
        <v>24</v>
      </c>
      <c r="D31" s="32" t="s">
        <v>48</v>
      </c>
      <c r="E31" s="32">
        <v>3</v>
      </c>
      <c r="F31" s="32">
        <v>4</v>
      </c>
      <c r="G31" s="32">
        <v>101</v>
      </c>
      <c r="H31" s="32">
        <v>2</v>
      </c>
      <c r="I31" s="32">
        <v>1</v>
      </c>
      <c r="J31" s="29">
        <f>SUM(B31:I31)</f>
        <v>146</v>
      </c>
      <c r="K31" s="35">
        <v>15</v>
      </c>
      <c r="L31" s="35">
        <v>8</v>
      </c>
      <c r="M31" s="35">
        <v>1</v>
      </c>
      <c r="N31" s="35" t="s">
        <v>48</v>
      </c>
      <c r="O31" s="35">
        <v>1</v>
      </c>
      <c r="P31" s="35">
        <v>42</v>
      </c>
      <c r="Q31" s="35" t="s">
        <v>48</v>
      </c>
      <c r="R31" s="35" t="s">
        <v>48</v>
      </c>
      <c r="S31" s="36">
        <f>SUM(K31:R31)</f>
        <v>67</v>
      </c>
      <c r="T31" s="16"/>
      <c r="U31" s="16"/>
      <c r="V31" s="11"/>
      <c r="W31" s="11"/>
    </row>
    <row r="32" spans="1:23" ht="12.75" customHeight="1">
      <c r="A32" s="15" t="s">
        <v>45</v>
      </c>
      <c r="B32" s="33" t="s">
        <v>48</v>
      </c>
      <c r="C32" s="33">
        <v>6</v>
      </c>
      <c r="D32" s="33" t="s">
        <v>48</v>
      </c>
      <c r="E32" s="33">
        <v>2</v>
      </c>
      <c r="F32" s="33" t="s">
        <v>48</v>
      </c>
      <c r="G32" s="33">
        <v>59</v>
      </c>
      <c r="H32" s="33" t="s">
        <v>48</v>
      </c>
      <c r="I32" s="33">
        <v>2</v>
      </c>
      <c r="J32" s="29">
        <f t="shared" ref="J32:J49" si="3">SUM(B32:I32)</f>
        <v>69</v>
      </c>
      <c r="K32" s="35" t="s">
        <v>48</v>
      </c>
      <c r="L32" s="35">
        <v>2</v>
      </c>
      <c r="M32" s="35" t="s">
        <v>48</v>
      </c>
      <c r="N32" s="35">
        <v>2</v>
      </c>
      <c r="O32" s="35" t="s">
        <v>48</v>
      </c>
      <c r="P32" s="35">
        <v>10</v>
      </c>
      <c r="Q32" s="35" t="s">
        <v>48</v>
      </c>
      <c r="R32" s="35" t="s">
        <v>48</v>
      </c>
      <c r="S32" s="36">
        <f t="shared" ref="S32:S49" si="4">SUM(K32:R32)</f>
        <v>14</v>
      </c>
      <c r="T32" s="16"/>
      <c r="U32" s="16"/>
      <c r="V32" s="11"/>
      <c r="W32" s="11"/>
    </row>
    <row r="33" spans="1:23" ht="12.75" customHeight="1">
      <c r="A33" s="15" t="s">
        <v>19</v>
      </c>
      <c r="B33" s="33" t="s">
        <v>48</v>
      </c>
      <c r="C33" s="33">
        <v>11</v>
      </c>
      <c r="D33" s="33">
        <v>1</v>
      </c>
      <c r="E33" s="33">
        <v>2</v>
      </c>
      <c r="F33" s="33">
        <v>2</v>
      </c>
      <c r="G33" s="33">
        <v>109</v>
      </c>
      <c r="H33" s="33" t="s">
        <v>48</v>
      </c>
      <c r="I33" s="33">
        <v>19</v>
      </c>
      <c r="J33" s="29">
        <f t="shared" si="3"/>
        <v>144</v>
      </c>
      <c r="K33" s="34">
        <v>3</v>
      </c>
      <c r="L33" s="34">
        <v>9</v>
      </c>
      <c r="M33" s="34">
        <v>1</v>
      </c>
      <c r="N33" s="34">
        <v>2</v>
      </c>
      <c r="O33" s="34">
        <v>3</v>
      </c>
      <c r="P33" s="34">
        <v>85</v>
      </c>
      <c r="Q33" s="34">
        <v>1</v>
      </c>
      <c r="R33" s="34">
        <v>14</v>
      </c>
      <c r="S33" s="36">
        <f t="shared" si="4"/>
        <v>118</v>
      </c>
      <c r="T33" s="16"/>
      <c r="U33" s="16"/>
      <c r="V33" s="11"/>
      <c r="W33" s="11"/>
    </row>
    <row r="34" spans="1:23" ht="12.75" customHeight="1">
      <c r="A34" s="15" t="s">
        <v>20</v>
      </c>
      <c r="B34" s="33">
        <v>2</v>
      </c>
      <c r="C34" s="33">
        <v>5</v>
      </c>
      <c r="D34" s="33">
        <v>1</v>
      </c>
      <c r="E34" s="33">
        <v>1</v>
      </c>
      <c r="F34" s="33">
        <v>1</v>
      </c>
      <c r="G34" s="33">
        <v>106</v>
      </c>
      <c r="H34" s="33" t="s">
        <v>48</v>
      </c>
      <c r="I34" s="33" t="s">
        <v>48</v>
      </c>
      <c r="J34" s="29">
        <f t="shared" si="3"/>
        <v>116</v>
      </c>
      <c r="K34" s="34">
        <v>4</v>
      </c>
      <c r="L34" s="34">
        <v>2</v>
      </c>
      <c r="M34" s="34" t="s">
        <v>48</v>
      </c>
      <c r="N34" s="34" t="s">
        <v>48</v>
      </c>
      <c r="O34" s="34">
        <v>2</v>
      </c>
      <c r="P34" s="34">
        <v>35</v>
      </c>
      <c r="Q34" s="34" t="s">
        <v>48</v>
      </c>
      <c r="R34" s="34" t="s">
        <v>48</v>
      </c>
      <c r="S34" s="36">
        <f t="shared" si="4"/>
        <v>43</v>
      </c>
      <c r="T34" s="16"/>
      <c r="U34" s="16"/>
      <c r="V34" s="11"/>
      <c r="W34" s="11"/>
    </row>
    <row r="35" spans="1:23" ht="12.75" customHeight="1">
      <c r="A35" s="15" t="s">
        <v>37</v>
      </c>
      <c r="B35" s="33" t="s">
        <v>48</v>
      </c>
      <c r="C35" s="33">
        <v>1</v>
      </c>
      <c r="D35" s="33" t="s">
        <v>48</v>
      </c>
      <c r="E35" s="33" t="s">
        <v>48</v>
      </c>
      <c r="F35" s="33" t="s">
        <v>48</v>
      </c>
      <c r="G35" s="33">
        <v>60</v>
      </c>
      <c r="H35" s="33" t="s">
        <v>48</v>
      </c>
      <c r="I35" s="33">
        <v>2</v>
      </c>
      <c r="J35" s="29">
        <f t="shared" si="3"/>
        <v>63</v>
      </c>
      <c r="K35" s="34" t="s">
        <v>48</v>
      </c>
      <c r="L35" s="34" t="s">
        <v>48</v>
      </c>
      <c r="M35" s="34">
        <v>1</v>
      </c>
      <c r="N35" s="34" t="s">
        <v>48</v>
      </c>
      <c r="O35" s="34">
        <v>1</v>
      </c>
      <c r="P35" s="34">
        <v>26</v>
      </c>
      <c r="Q35" s="34" t="s">
        <v>48</v>
      </c>
      <c r="R35" s="34">
        <v>1</v>
      </c>
      <c r="S35" s="36">
        <f t="shared" si="4"/>
        <v>29</v>
      </c>
      <c r="T35" s="16"/>
      <c r="U35" s="16"/>
      <c r="V35" s="11"/>
      <c r="W35" s="11"/>
    </row>
    <row r="36" spans="1:23" ht="12.75" customHeight="1">
      <c r="A36" s="15" t="s">
        <v>38</v>
      </c>
      <c r="B36" s="33">
        <v>18</v>
      </c>
      <c r="C36" s="33">
        <v>49</v>
      </c>
      <c r="D36" s="33" t="s">
        <v>48</v>
      </c>
      <c r="E36" s="33">
        <v>3</v>
      </c>
      <c r="F36" s="33" t="s">
        <v>48</v>
      </c>
      <c r="G36" s="33">
        <v>141</v>
      </c>
      <c r="H36" s="33" t="s">
        <v>48</v>
      </c>
      <c r="I36" s="33">
        <v>9</v>
      </c>
      <c r="J36" s="29">
        <f t="shared" si="3"/>
        <v>220</v>
      </c>
      <c r="K36" s="34">
        <v>11</v>
      </c>
      <c r="L36" s="34">
        <v>13</v>
      </c>
      <c r="M36" s="34">
        <v>1</v>
      </c>
      <c r="N36" s="34" t="s">
        <v>48</v>
      </c>
      <c r="O36" s="34">
        <v>1</v>
      </c>
      <c r="P36" s="34">
        <v>57</v>
      </c>
      <c r="Q36" s="34" t="s">
        <v>48</v>
      </c>
      <c r="R36" s="34">
        <v>4</v>
      </c>
      <c r="S36" s="36">
        <f t="shared" si="4"/>
        <v>87</v>
      </c>
      <c r="T36" s="16"/>
      <c r="U36" s="16"/>
      <c r="V36" s="11"/>
      <c r="W36" s="11"/>
    </row>
    <row r="37" spans="1:23" ht="12.75" customHeight="1">
      <c r="A37" s="15" t="s">
        <v>39</v>
      </c>
      <c r="B37" s="33" t="s">
        <v>48</v>
      </c>
      <c r="C37" s="33" t="s">
        <v>48</v>
      </c>
      <c r="D37" s="33" t="s">
        <v>48</v>
      </c>
      <c r="E37" s="33" t="s">
        <v>48</v>
      </c>
      <c r="F37" s="33" t="s">
        <v>48</v>
      </c>
      <c r="G37" s="33">
        <v>6</v>
      </c>
      <c r="H37" s="33" t="s">
        <v>48</v>
      </c>
      <c r="I37" s="33" t="s">
        <v>48</v>
      </c>
      <c r="J37" s="29">
        <f t="shared" si="3"/>
        <v>6</v>
      </c>
      <c r="K37" s="34" t="s">
        <v>48</v>
      </c>
      <c r="L37" s="34" t="s">
        <v>48</v>
      </c>
      <c r="M37" s="34" t="s">
        <v>48</v>
      </c>
      <c r="N37" s="34" t="s">
        <v>48</v>
      </c>
      <c r="O37" s="34" t="s">
        <v>48</v>
      </c>
      <c r="P37" s="34" t="s">
        <v>48</v>
      </c>
      <c r="Q37" s="34" t="s">
        <v>48</v>
      </c>
      <c r="R37" s="34" t="s">
        <v>48</v>
      </c>
      <c r="S37" s="36">
        <f t="shared" si="4"/>
        <v>0</v>
      </c>
      <c r="T37" s="16"/>
      <c r="U37" s="16"/>
      <c r="V37" s="11"/>
      <c r="W37" s="11"/>
    </row>
    <row r="38" spans="1:23" ht="12.75" customHeight="1">
      <c r="A38" s="15" t="s">
        <v>21</v>
      </c>
      <c r="B38" s="33">
        <v>51</v>
      </c>
      <c r="C38" s="33">
        <v>207</v>
      </c>
      <c r="D38" s="33">
        <v>5</v>
      </c>
      <c r="E38" s="33">
        <v>3</v>
      </c>
      <c r="F38" s="33">
        <v>17</v>
      </c>
      <c r="G38" s="33">
        <v>565</v>
      </c>
      <c r="H38" s="33" t="s">
        <v>48</v>
      </c>
      <c r="I38" s="33">
        <v>37</v>
      </c>
      <c r="J38" s="29">
        <f t="shared" si="3"/>
        <v>885</v>
      </c>
      <c r="K38" s="34">
        <v>58</v>
      </c>
      <c r="L38" s="34">
        <v>66</v>
      </c>
      <c r="M38" s="34">
        <v>1</v>
      </c>
      <c r="N38" s="34">
        <v>3</v>
      </c>
      <c r="O38" s="34">
        <v>13</v>
      </c>
      <c r="P38" s="34">
        <v>270</v>
      </c>
      <c r="Q38" s="34">
        <v>2</v>
      </c>
      <c r="R38" s="34">
        <v>25</v>
      </c>
      <c r="S38" s="36">
        <f t="shared" si="4"/>
        <v>438</v>
      </c>
      <c r="T38" s="16"/>
      <c r="U38" s="16"/>
      <c r="V38" s="11"/>
      <c r="W38" s="11"/>
    </row>
    <row r="39" spans="1:23" ht="12.75" customHeight="1">
      <c r="A39" s="15" t="s">
        <v>22</v>
      </c>
      <c r="B39" s="33">
        <v>3</v>
      </c>
      <c r="C39" s="33">
        <v>9</v>
      </c>
      <c r="D39" s="33" t="s">
        <v>48</v>
      </c>
      <c r="E39" s="33">
        <v>5</v>
      </c>
      <c r="F39" s="33" t="s">
        <v>48</v>
      </c>
      <c r="G39" s="33">
        <v>119</v>
      </c>
      <c r="H39" s="33" t="s">
        <v>48</v>
      </c>
      <c r="I39" s="33">
        <v>19</v>
      </c>
      <c r="J39" s="29">
        <f t="shared" si="3"/>
        <v>155</v>
      </c>
      <c r="K39" s="34" t="s">
        <v>48</v>
      </c>
      <c r="L39" s="34">
        <v>2</v>
      </c>
      <c r="M39" s="34">
        <v>1</v>
      </c>
      <c r="N39" s="34" t="s">
        <v>48</v>
      </c>
      <c r="O39" s="34" t="s">
        <v>48</v>
      </c>
      <c r="P39" s="34">
        <v>42</v>
      </c>
      <c r="Q39" s="34" t="s">
        <v>48</v>
      </c>
      <c r="R39" s="34">
        <v>2</v>
      </c>
      <c r="S39" s="36">
        <f t="shared" si="4"/>
        <v>47</v>
      </c>
      <c r="T39" s="16"/>
      <c r="U39" s="16"/>
      <c r="V39" s="11"/>
      <c r="W39" s="11"/>
    </row>
    <row r="40" spans="1:23" ht="12.75" customHeight="1">
      <c r="A40" s="15" t="s">
        <v>40</v>
      </c>
      <c r="B40" s="33" t="s">
        <v>48</v>
      </c>
      <c r="C40" s="33">
        <v>17</v>
      </c>
      <c r="D40" s="33" t="s">
        <v>48</v>
      </c>
      <c r="E40" s="33">
        <v>1</v>
      </c>
      <c r="F40" s="33">
        <v>2</v>
      </c>
      <c r="G40" s="33">
        <v>265</v>
      </c>
      <c r="H40" s="33" t="s">
        <v>48</v>
      </c>
      <c r="I40" s="33">
        <v>4</v>
      </c>
      <c r="J40" s="29">
        <f t="shared" si="3"/>
        <v>289</v>
      </c>
      <c r="K40" s="34">
        <v>3</v>
      </c>
      <c r="L40" s="34">
        <v>11</v>
      </c>
      <c r="M40" s="34">
        <v>1</v>
      </c>
      <c r="N40" s="34">
        <v>1</v>
      </c>
      <c r="O40" s="34">
        <v>1</v>
      </c>
      <c r="P40" s="34">
        <v>90</v>
      </c>
      <c r="Q40" s="34">
        <v>1</v>
      </c>
      <c r="R40" s="34">
        <v>2</v>
      </c>
      <c r="S40" s="36">
        <f t="shared" si="4"/>
        <v>110</v>
      </c>
      <c r="T40" s="16"/>
      <c r="U40" s="16"/>
      <c r="V40" s="11"/>
      <c r="W40" s="11"/>
    </row>
    <row r="41" spans="1:23" ht="12.75" customHeight="1">
      <c r="A41" s="15" t="s">
        <v>49</v>
      </c>
      <c r="B41" s="33">
        <v>1</v>
      </c>
      <c r="C41" s="33" t="s">
        <v>48</v>
      </c>
      <c r="D41" s="33" t="s">
        <v>48</v>
      </c>
      <c r="E41" s="33" t="s">
        <v>48</v>
      </c>
      <c r="F41" s="33" t="s">
        <v>48</v>
      </c>
      <c r="G41" s="33">
        <v>3</v>
      </c>
      <c r="H41" s="33" t="s">
        <v>48</v>
      </c>
      <c r="I41" s="33" t="s">
        <v>48</v>
      </c>
      <c r="J41" s="29">
        <f t="shared" si="3"/>
        <v>4</v>
      </c>
      <c r="K41" s="34" t="s">
        <v>48</v>
      </c>
      <c r="L41" s="34" t="s">
        <v>48</v>
      </c>
      <c r="M41" s="34" t="s">
        <v>48</v>
      </c>
      <c r="N41" s="34" t="s">
        <v>48</v>
      </c>
      <c r="O41" s="34" t="s">
        <v>48</v>
      </c>
      <c r="P41" s="34" t="s">
        <v>48</v>
      </c>
      <c r="Q41" s="34" t="s">
        <v>48</v>
      </c>
      <c r="R41" s="34" t="s">
        <v>48</v>
      </c>
      <c r="S41" s="36">
        <f t="shared" si="4"/>
        <v>0</v>
      </c>
      <c r="T41" s="16"/>
      <c r="U41" s="16"/>
      <c r="V41" s="11"/>
      <c r="W41" s="11"/>
    </row>
    <row r="42" spans="1:23" ht="12.75" customHeight="1">
      <c r="A42" s="15" t="s">
        <v>23</v>
      </c>
      <c r="B42" s="33">
        <v>10</v>
      </c>
      <c r="C42" s="33">
        <v>16</v>
      </c>
      <c r="D42" s="33" t="s">
        <v>48</v>
      </c>
      <c r="E42" s="33">
        <v>8</v>
      </c>
      <c r="F42" s="33">
        <v>8</v>
      </c>
      <c r="G42" s="33">
        <v>93</v>
      </c>
      <c r="H42" s="33" t="s">
        <v>48</v>
      </c>
      <c r="I42" s="33">
        <v>24</v>
      </c>
      <c r="J42" s="29">
        <f t="shared" si="3"/>
        <v>159</v>
      </c>
      <c r="K42" s="34">
        <v>11</v>
      </c>
      <c r="L42" s="34">
        <v>14</v>
      </c>
      <c r="M42" s="34" t="s">
        <v>48</v>
      </c>
      <c r="N42" s="34">
        <v>1</v>
      </c>
      <c r="O42" s="34">
        <v>2</v>
      </c>
      <c r="P42" s="34">
        <v>66</v>
      </c>
      <c r="Q42" s="34">
        <v>1</v>
      </c>
      <c r="R42" s="34">
        <v>4</v>
      </c>
      <c r="S42" s="36">
        <f t="shared" si="4"/>
        <v>99</v>
      </c>
      <c r="T42" s="16"/>
      <c r="U42" s="16"/>
      <c r="V42" s="11"/>
      <c r="W42" s="11"/>
    </row>
    <row r="43" spans="1:23" ht="12.75" customHeight="1">
      <c r="A43" s="15" t="s">
        <v>24</v>
      </c>
      <c r="B43" s="33" t="s">
        <v>48</v>
      </c>
      <c r="C43" s="33">
        <v>4</v>
      </c>
      <c r="D43" s="33" t="s">
        <v>48</v>
      </c>
      <c r="E43" s="33">
        <v>4</v>
      </c>
      <c r="F43" s="33">
        <v>5</v>
      </c>
      <c r="G43" s="33">
        <v>104</v>
      </c>
      <c r="H43" s="33">
        <v>1</v>
      </c>
      <c r="I43" s="33">
        <v>6</v>
      </c>
      <c r="J43" s="29">
        <f t="shared" si="3"/>
        <v>124</v>
      </c>
      <c r="K43" s="34" t="s">
        <v>48</v>
      </c>
      <c r="L43" s="34">
        <v>2</v>
      </c>
      <c r="M43" s="34" t="s">
        <v>48</v>
      </c>
      <c r="N43" s="34">
        <v>2</v>
      </c>
      <c r="O43" s="34">
        <v>6</v>
      </c>
      <c r="P43" s="34">
        <v>90</v>
      </c>
      <c r="Q43" s="34" t="s">
        <v>48</v>
      </c>
      <c r="R43" s="34">
        <v>11</v>
      </c>
      <c r="S43" s="36">
        <f t="shared" si="4"/>
        <v>111</v>
      </c>
      <c r="T43" s="16"/>
      <c r="U43" s="16"/>
      <c r="V43" s="11"/>
      <c r="W43" s="11"/>
    </row>
    <row r="44" spans="1:23" ht="12.75" customHeight="1">
      <c r="A44" s="15" t="s">
        <v>41</v>
      </c>
      <c r="B44" s="33">
        <v>34</v>
      </c>
      <c r="C44" s="33">
        <v>39</v>
      </c>
      <c r="D44" s="33">
        <v>1</v>
      </c>
      <c r="E44" s="33">
        <v>21</v>
      </c>
      <c r="F44" s="33">
        <v>14</v>
      </c>
      <c r="G44" s="33">
        <v>434</v>
      </c>
      <c r="H44" s="33" t="s">
        <v>48</v>
      </c>
      <c r="I44" s="33">
        <v>27</v>
      </c>
      <c r="J44" s="29">
        <f t="shared" si="3"/>
        <v>570</v>
      </c>
      <c r="K44" s="34">
        <v>19</v>
      </c>
      <c r="L44" s="34">
        <v>8</v>
      </c>
      <c r="M44" s="34" t="s">
        <v>48</v>
      </c>
      <c r="N44" s="34">
        <v>15</v>
      </c>
      <c r="O44" s="34">
        <v>12</v>
      </c>
      <c r="P44" s="34">
        <v>234</v>
      </c>
      <c r="Q44" s="34" t="s">
        <v>48</v>
      </c>
      <c r="R44" s="34">
        <v>12</v>
      </c>
      <c r="S44" s="36">
        <f t="shared" si="4"/>
        <v>300</v>
      </c>
      <c r="T44" s="16"/>
      <c r="U44" s="16"/>
      <c r="V44" s="11"/>
      <c r="W44" s="11"/>
    </row>
    <row r="45" spans="1:23" ht="12.75" customHeight="1">
      <c r="A45" s="15" t="s">
        <v>42</v>
      </c>
      <c r="B45" s="33" t="s">
        <v>48</v>
      </c>
      <c r="C45" s="33">
        <v>1</v>
      </c>
      <c r="D45" s="33">
        <v>1</v>
      </c>
      <c r="E45" s="33" t="s">
        <v>48</v>
      </c>
      <c r="F45" s="33" t="s">
        <v>48</v>
      </c>
      <c r="G45" s="33">
        <v>80</v>
      </c>
      <c r="H45" s="33" t="s">
        <v>48</v>
      </c>
      <c r="I45" s="33">
        <v>30</v>
      </c>
      <c r="J45" s="29">
        <f t="shared" si="3"/>
        <v>112</v>
      </c>
      <c r="K45" s="34" t="s">
        <v>48</v>
      </c>
      <c r="L45" s="34">
        <v>3</v>
      </c>
      <c r="M45" s="34">
        <v>1</v>
      </c>
      <c r="N45" s="34" t="s">
        <v>48</v>
      </c>
      <c r="O45" s="34" t="s">
        <v>48</v>
      </c>
      <c r="P45" s="34">
        <v>40</v>
      </c>
      <c r="Q45" s="34" t="s">
        <v>48</v>
      </c>
      <c r="R45" s="34">
        <v>13</v>
      </c>
      <c r="S45" s="36">
        <f t="shared" si="4"/>
        <v>57</v>
      </c>
      <c r="T45" s="16"/>
      <c r="U45" s="16"/>
      <c r="V45" s="11"/>
      <c r="W45" s="11"/>
    </row>
    <row r="46" spans="1:23" ht="12.75" customHeight="1">
      <c r="A46" s="15" t="s">
        <v>25</v>
      </c>
      <c r="B46" s="33" t="s">
        <v>48</v>
      </c>
      <c r="C46" s="33">
        <v>7</v>
      </c>
      <c r="D46" s="33" t="s">
        <v>48</v>
      </c>
      <c r="E46" s="33" t="s">
        <v>48</v>
      </c>
      <c r="F46" s="33">
        <v>1</v>
      </c>
      <c r="G46" s="33">
        <v>83</v>
      </c>
      <c r="H46" s="33" t="s">
        <v>48</v>
      </c>
      <c r="I46" s="33">
        <v>4</v>
      </c>
      <c r="J46" s="29">
        <f t="shared" si="3"/>
        <v>95</v>
      </c>
      <c r="K46" s="34" t="s">
        <v>48</v>
      </c>
      <c r="L46" s="34">
        <v>2</v>
      </c>
      <c r="M46" s="34" t="s">
        <v>48</v>
      </c>
      <c r="N46" s="34" t="s">
        <v>48</v>
      </c>
      <c r="O46" s="34" t="s">
        <v>48</v>
      </c>
      <c r="P46" s="34">
        <v>3</v>
      </c>
      <c r="Q46" s="34" t="s">
        <v>48</v>
      </c>
      <c r="R46" s="34" t="s">
        <v>48</v>
      </c>
      <c r="S46" s="36">
        <f t="shared" si="4"/>
        <v>5</v>
      </c>
      <c r="T46" s="16"/>
      <c r="U46" s="16"/>
      <c r="V46" s="11"/>
      <c r="W46" s="11"/>
    </row>
    <row r="47" spans="1:23" ht="12.75" customHeight="1">
      <c r="A47" s="15" t="s">
        <v>43</v>
      </c>
      <c r="B47" s="33">
        <v>229</v>
      </c>
      <c r="C47" s="33">
        <v>48</v>
      </c>
      <c r="D47" s="33">
        <v>4</v>
      </c>
      <c r="E47" s="33">
        <v>51</v>
      </c>
      <c r="F47" s="33">
        <v>26</v>
      </c>
      <c r="G47" s="33">
        <v>406</v>
      </c>
      <c r="H47" s="33">
        <v>2</v>
      </c>
      <c r="I47" s="33">
        <v>53</v>
      </c>
      <c r="J47" s="29">
        <f t="shared" si="3"/>
        <v>819</v>
      </c>
      <c r="K47" s="34">
        <v>189</v>
      </c>
      <c r="L47" s="34">
        <v>35</v>
      </c>
      <c r="M47" s="34">
        <v>3</v>
      </c>
      <c r="N47" s="34">
        <v>55</v>
      </c>
      <c r="O47" s="34">
        <v>25</v>
      </c>
      <c r="P47" s="34">
        <v>374</v>
      </c>
      <c r="Q47" s="34" t="s">
        <v>48</v>
      </c>
      <c r="R47" s="34">
        <v>43</v>
      </c>
      <c r="S47" s="36">
        <f t="shared" si="4"/>
        <v>724</v>
      </c>
      <c r="T47" s="16"/>
      <c r="U47" s="16"/>
      <c r="V47" s="11"/>
      <c r="W47" s="11"/>
    </row>
    <row r="48" spans="1:23" ht="12.75" customHeight="1">
      <c r="A48" s="15" t="s">
        <v>26</v>
      </c>
      <c r="B48" s="33">
        <v>51</v>
      </c>
      <c r="C48" s="33">
        <v>1332</v>
      </c>
      <c r="D48" s="33">
        <v>16</v>
      </c>
      <c r="E48" s="33">
        <v>52</v>
      </c>
      <c r="F48" s="33">
        <v>175</v>
      </c>
      <c r="G48" s="33">
        <v>1072</v>
      </c>
      <c r="H48" s="33" t="s">
        <v>48</v>
      </c>
      <c r="I48" s="33">
        <v>218</v>
      </c>
      <c r="J48" s="29">
        <f t="shared" si="3"/>
        <v>2916</v>
      </c>
      <c r="K48" s="34">
        <v>83</v>
      </c>
      <c r="L48" s="34">
        <v>709</v>
      </c>
      <c r="M48" s="34">
        <v>18</v>
      </c>
      <c r="N48" s="34">
        <v>125</v>
      </c>
      <c r="O48" s="34">
        <v>183</v>
      </c>
      <c r="P48" s="34">
        <v>1344</v>
      </c>
      <c r="Q48" s="34">
        <v>2</v>
      </c>
      <c r="R48" s="34">
        <v>243</v>
      </c>
      <c r="S48" s="36">
        <f t="shared" si="4"/>
        <v>2707</v>
      </c>
      <c r="T48" s="16"/>
      <c r="U48" s="16"/>
      <c r="V48" s="11"/>
      <c r="W48" s="11"/>
    </row>
    <row r="49" spans="1:23" ht="12.75" customHeight="1">
      <c r="A49" s="17" t="s">
        <v>44</v>
      </c>
      <c r="B49" s="33">
        <v>1</v>
      </c>
      <c r="C49" s="33">
        <v>6</v>
      </c>
      <c r="D49" s="33" t="s">
        <v>48</v>
      </c>
      <c r="E49" s="33" t="s">
        <v>48</v>
      </c>
      <c r="F49" s="33" t="s">
        <v>48</v>
      </c>
      <c r="G49" s="33">
        <v>256</v>
      </c>
      <c r="H49" s="33" t="s">
        <v>48</v>
      </c>
      <c r="I49" s="33">
        <v>41</v>
      </c>
      <c r="J49" s="29">
        <f t="shared" si="3"/>
        <v>304</v>
      </c>
      <c r="K49" s="34">
        <v>5</v>
      </c>
      <c r="L49" s="34">
        <v>5</v>
      </c>
      <c r="M49" s="34" t="s">
        <v>48</v>
      </c>
      <c r="N49" s="34">
        <v>2</v>
      </c>
      <c r="O49" s="34">
        <v>1</v>
      </c>
      <c r="P49" s="34">
        <v>158</v>
      </c>
      <c r="Q49" s="34" t="s">
        <v>48</v>
      </c>
      <c r="R49" s="34">
        <v>32</v>
      </c>
      <c r="S49" s="36">
        <f t="shared" si="4"/>
        <v>203</v>
      </c>
      <c r="T49" s="16"/>
      <c r="U49" s="16"/>
      <c r="V49" s="11"/>
      <c r="W49" s="11"/>
    </row>
    <row r="50" spans="1:23" ht="12.75" customHeight="1">
      <c r="A50" s="18" t="s">
        <v>15</v>
      </c>
      <c r="B50" s="30">
        <f t="shared" ref="B50:S50" si="5">SUM(B31:B49)</f>
        <v>411</v>
      </c>
      <c r="C50" s="30">
        <f t="shared" si="5"/>
        <v>1782</v>
      </c>
      <c r="D50" s="30">
        <f t="shared" si="5"/>
        <v>29</v>
      </c>
      <c r="E50" s="30">
        <f t="shared" si="5"/>
        <v>156</v>
      </c>
      <c r="F50" s="30">
        <f t="shared" si="5"/>
        <v>255</v>
      </c>
      <c r="G50" s="30">
        <f t="shared" si="5"/>
        <v>4062</v>
      </c>
      <c r="H50" s="30">
        <f t="shared" si="5"/>
        <v>5</v>
      </c>
      <c r="I50" s="30">
        <f t="shared" si="5"/>
        <v>496</v>
      </c>
      <c r="J50" s="31">
        <f t="shared" si="5"/>
        <v>7196</v>
      </c>
      <c r="K50" s="37">
        <f t="shared" si="5"/>
        <v>401</v>
      </c>
      <c r="L50" s="30">
        <f t="shared" si="5"/>
        <v>891</v>
      </c>
      <c r="M50" s="30">
        <f t="shared" si="5"/>
        <v>29</v>
      </c>
      <c r="N50" s="30">
        <f t="shared" si="5"/>
        <v>208</v>
      </c>
      <c r="O50" s="30">
        <f t="shared" si="5"/>
        <v>251</v>
      </c>
      <c r="P50" s="30">
        <f t="shared" si="5"/>
        <v>2966</v>
      </c>
      <c r="Q50" s="30">
        <f t="shared" si="5"/>
        <v>7</v>
      </c>
      <c r="R50" s="30">
        <f t="shared" si="5"/>
        <v>406</v>
      </c>
      <c r="S50" s="30">
        <f t="shared" si="5"/>
        <v>5159</v>
      </c>
      <c r="T50" s="11"/>
      <c r="U50" s="11"/>
      <c r="V50" s="11"/>
      <c r="W50" s="11"/>
    </row>
    <row r="51" spans="1:23" ht="12.75" customHeight="1">
      <c r="A51" s="18"/>
      <c r="B51" s="39"/>
      <c r="C51" s="39"/>
      <c r="D51" s="39"/>
      <c r="E51" s="39"/>
      <c r="F51" s="39"/>
      <c r="G51" s="39"/>
      <c r="H51" s="39"/>
      <c r="I51" s="39"/>
      <c r="J51" s="40"/>
      <c r="K51" s="41"/>
      <c r="L51" s="39"/>
      <c r="M51" s="39"/>
      <c r="N51" s="39"/>
      <c r="O51" s="39"/>
      <c r="P51" s="39"/>
      <c r="Q51" s="39"/>
      <c r="R51" s="39"/>
      <c r="S51" s="39"/>
      <c r="T51" s="11"/>
      <c r="U51" s="11"/>
      <c r="V51" s="11"/>
      <c r="W51" s="11"/>
    </row>
    <row r="52" spans="1:23" ht="12.75" customHeight="1" thickBot="1">
      <c r="A52" s="18" t="s">
        <v>27</v>
      </c>
      <c r="B52" s="39">
        <f>SUM(B50,B20)</f>
        <v>866</v>
      </c>
      <c r="C52" s="39">
        <f t="shared" ref="C52:S52" si="6">SUM(C50,C20)</f>
        <v>1982</v>
      </c>
      <c r="D52" s="39">
        <f t="shared" si="6"/>
        <v>46</v>
      </c>
      <c r="E52" s="39">
        <f t="shared" si="6"/>
        <v>222</v>
      </c>
      <c r="F52" s="39">
        <f>SUM(F50,F20)</f>
        <v>333</v>
      </c>
      <c r="G52" s="39">
        <f t="shared" si="6"/>
        <v>6776</v>
      </c>
      <c r="H52" s="39">
        <f t="shared" si="6"/>
        <v>7</v>
      </c>
      <c r="I52" s="39">
        <f t="shared" si="6"/>
        <v>715</v>
      </c>
      <c r="J52" s="42">
        <f>SUM(J50,J20)</f>
        <v>10947</v>
      </c>
      <c r="K52" s="39">
        <f t="shared" si="6"/>
        <v>1146</v>
      </c>
      <c r="L52" s="39">
        <f t="shared" si="6"/>
        <v>987</v>
      </c>
      <c r="M52" s="39">
        <f t="shared" si="6"/>
        <v>34</v>
      </c>
      <c r="N52" s="39">
        <f t="shared" si="6"/>
        <v>267</v>
      </c>
      <c r="O52" s="39">
        <f t="shared" si="6"/>
        <v>303</v>
      </c>
      <c r="P52" s="39">
        <f t="shared" si="6"/>
        <v>4708</v>
      </c>
      <c r="Q52" s="39">
        <f t="shared" si="6"/>
        <v>9</v>
      </c>
      <c r="R52" s="39">
        <f t="shared" si="6"/>
        <v>575</v>
      </c>
      <c r="S52" s="39">
        <f t="shared" si="6"/>
        <v>8029</v>
      </c>
      <c r="T52" s="11"/>
      <c r="U52" s="11"/>
      <c r="V52" s="11"/>
      <c r="W52" s="11"/>
    </row>
    <row r="53" spans="1:23" ht="12.75" customHeight="1" thickTop="1">
      <c r="A53" s="23" t="s">
        <v>16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1"/>
      <c r="U53" s="11"/>
      <c r="V53" s="11"/>
      <c r="W53" s="11"/>
    </row>
    <row r="54" spans="1:23" ht="12.75" customHeight="1">
      <c r="A54" s="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2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</sheetData>
  <pageMargins left="0.7" right="0.7" top="0.75" bottom="0.75" header="0.3" footer="0.3"/>
  <pageSetup scale="64" orientation="landscape" r:id="rId1"/>
  <rowBreaks count="1" manualBreakCount="1">
    <brk id="23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2014-08-12T16:59:08Z</cp:lastPrinted>
  <dcterms:created xsi:type="dcterms:W3CDTF">2012-06-08T17:21:36Z</dcterms:created>
  <dcterms:modified xsi:type="dcterms:W3CDTF">2015-05-21T14:11:04Z</dcterms:modified>
</cp:coreProperties>
</file>