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2330"/>
  </bookViews>
  <sheets>
    <sheet name="table097_FY14" sheetId="1" r:id="rId1"/>
    <sheet name="table098_FY14" sheetId="2" r:id="rId2"/>
    <sheet name="Notes" sheetId="3" r:id="rId3"/>
  </sheets>
  <definedNames>
    <definedName name="_xlnm._FilterDatabase" localSheetId="2" hidden="1">Notes!$A$1:$C$1</definedName>
  </definedNames>
  <calcPr calcId="125725"/>
</workbook>
</file>

<file path=xl/calcChain.xml><?xml version="1.0" encoding="utf-8"?>
<calcChain xmlns="http://schemas.openxmlformats.org/spreadsheetml/2006/main">
  <c r="P34" i="2"/>
  <c r="P35" s="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35" i="1"/>
  <c r="P33"/>
  <c r="P32"/>
  <c r="P31"/>
  <c r="P30"/>
  <c r="P29"/>
  <c r="P28"/>
  <c r="P27"/>
  <c r="P26"/>
  <c r="P25"/>
  <c r="P34"/>
  <c r="P24"/>
  <c r="P23"/>
  <c r="P22"/>
  <c r="P18"/>
  <c r="P17"/>
  <c r="P16"/>
  <c r="P15"/>
  <c r="P14"/>
  <c r="P13"/>
  <c r="P12"/>
  <c r="P11"/>
  <c r="P10"/>
  <c r="P9"/>
  <c r="P8"/>
  <c r="P7"/>
  <c r="P6"/>
  <c r="O35" i="2"/>
  <c r="N35"/>
  <c r="M35"/>
  <c r="L35"/>
  <c r="K35"/>
  <c r="J35"/>
  <c r="I35"/>
  <c r="H35"/>
  <c r="G35"/>
  <c r="F35"/>
  <c r="E35"/>
  <c r="D35"/>
  <c r="C35"/>
  <c r="B35"/>
  <c r="O36" i="1"/>
  <c r="N36"/>
  <c r="M36"/>
  <c r="L36"/>
  <c r="K36"/>
  <c r="J36"/>
  <c r="I36"/>
  <c r="H36"/>
  <c r="H38" s="1"/>
  <c r="G36"/>
  <c r="F36"/>
  <c r="E36"/>
  <c r="D36"/>
  <c r="B36"/>
  <c r="C36"/>
  <c r="O31" i="2"/>
  <c r="O37" s="1"/>
  <c r="N31"/>
  <c r="M31"/>
  <c r="L31"/>
  <c r="L37" s="1"/>
  <c r="K31"/>
  <c r="K37" s="1"/>
  <c r="J31"/>
  <c r="I31"/>
  <c r="H31"/>
  <c r="G31"/>
  <c r="G37" s="1"/>
  <c r="F31"/>
  <c r="E31"/>
  <c r="D31"/>
  <c r="B31"/>
  <c r="C31"/>
  <c r="O19" i="1"/>
  <c r="N19"/>
  <c r="M19"/>
  <c r="L19"/>
  <c r="L38" s="1"/>
  <c r="K19"/>
  <c r="J19"/>
  <c r="I19"/>
  <c r="H19"/>
  <c r="G19"/>
  <c r="F19"/>
  <c r="E19"/>
  <c r="D19"/>
  <c r="D38" s="1"/>
  <c r="B19"/>
  <c r="C19"/>
  <c r="P19" l="1"/>
  <c r="P36"/>
  <c r="P31" i="2"/>
  <c r="C37"/>
  <c r="B37"/>
  <c r="E37"/>
  <c r="I37"/>
  <c r="M37"/>
  <c r="L39"/>
  <c r="H39"/>
  <c r="D37"/>
  <c r="D39" s="1"/>
  <c r="H37"/>
  <c r="P37"/>
  <c r="P38" i="1"/>
  <c r="C38"/>
  <c r="F38"/>
  <c r="J38"/>
  <c r="N38"/>
  <c r="E38"/>
  <c r="I38"/>
  <c r="M38"/>
  <c r="F37" i="2"/>
  <c r="J37"/>
  <c r="N37"/>
  <c r="B38" i="1"/>
  <c r="B39" i="2" s="1"/>
  <c r="G38" i="1"/>
  <c r="G39" i="2" s="1"/>
  <c r="K38" i="1"/>
  <c r="K39" i="2" s="1"/>
  <c r="O38" i="1"/>
  <c r="O39" i="2" s="1"/>
  <c r="N39" l="1"/>
  <c r="C39"/>
  <c r="E39"/>
  <c r="I39"/>
  <c r="M39"/>
  <c r="J39"/>
  <c r="P39"/>
  <c r="F39"/>
</calcChain>
</file>

<file path=xl/sharedStrings.xml><?xml version="1.0" encoding="utf-8"?>
<sst xmlns="http://schemas.openxmlformats.org/spreadsheetml/2006/main" count="428" uniqueCount="181">
  <si>
    <t>TABLE 97</t>
  </si>
  <si>
    <t xml:space="preserve"> </t>
  </si>
  <si>
    <t>AGRI- CULTURE</t>
  </si>
  <si>
    <t>BUSINESS</t>
  </si>
  <si>
    <t>COMMUNI- CATIONS</t>
  </si>
  <si>
    <t>COMPUTER SCIENCE</t>
  </si>
  <si>
    <t>EDUCATION</t>
  </si>
  <si>
    <t>ENGINEERING / ENG. TECH</t>
  </si>
  <si>
    <t>ARTS &amp; HUMANITIES</t>
  </si>
  <si>
    <t>FOREIGN LANGUAGE</t>
  </si>
  <si>
    <t>HEALTH</t>
  </si>
  <si>
    <t>LIFE/PHY SCIENCES</t>
  </si>
  <si>
    <t>MATH</t>
  </si>
  <si>
    <t>PUBLIC SERVICES</t>
  </si>
  <si>
    <t>SOCIAL SCIENCES</t>
  </si>
  <si>
    <t>OTHER</t>
  </si>
  <si>
    <t>TOTAL</t>
  </si>
  <si>
    <t>HARRIS-STOWE STATE UNIVERSITY</t>
  </si>
  <si>
    <t>LINCOLN UNIVERSITY</t>
  </si>
  <si>
    <t>MISSOURI SOUTHERN STATE UNIVERSITY</t>
  </si>
  <si>
    <t>MISSOURI STATE UNIVERSITY</t>
  </si>
  <si>
    <t>MISSOURI WESTERN STATE UNIVERSITY</t>
  </si>
  <si>
    <t>NORTHWEST MISSOURI STATE UNIVERSITY</t>
  </si>
  <si>
    <t>SOUTHEAST MISSOURI STATE UNIVERSITY</t>
  </si>
  <si>
    <t>TRUMAN STATE UNIVERSITY</t>
  </si>
  <si>
    <t>UNIVERSITY OF CENTRAL MISSOURI</t>
  </si>
  <si>
    <t>UNIVERSITY OF MISSOURI-COLUMBIA</t>
  </si>
  <si>
    <t>UNIVERSITY OF MISSOURI-KANSAS CITY</t>
  </si>
  <si>
    <t>UNIVERSITY OF MISSOURI-ST. LOUIS</t>
  </si>
  <si>
    <t xml:space="preserve">  Subtotal</t>
  </si>
  <si>
    <t>CROWDER COLLEGE</t>
  </si>
  <si>
    <t>EAST CENTRAL COLLEGE</t>
  </si>
  <si>
    <t>JEFFERSON COLLEGE</t>
  </si>
  <si>
    <t>METROPOLITAN COMMUNITY COLLEGE</t>
  </si>
  <si>
    <t>MINERAL AREA COLLEGE</t>
  </si>
  <si>
    <t>MISSOURI STATE UNIVERSITY-WEST PLAINS</t>
  </si>
  <si>
    <t>MOBERLY AREA COMMUNITY COLLEGE</t>
  </si>
  <si>
    <t>NORTH CENTRAL MISSOURI COLLEGE</t>
  </si>
  <si>
    <t>OZARKS TECHNICAL COMMUNITY COLLEGE</t>
  </si>
  <si>
    <t>ST CHARLES COMMUNITY COLLEGE</t>
  </si>
  <si>
    <t>ST LOUIS COMMUNITY COLLEGE</t>
  </si>
  <si>
    <t>STATE FAIR COMMUNITY COLLEGE</t>
  </si>
  <si>
    <t>THREE RIVERS COMMUNITY COLLEGE</t>
  </si>
  <si>
    <t>PUBLIC INSTITUTION TOTAL</t>
  </si>
  <si>
    <t>SOURCE:  IPEDS C, Completions</t>
  </si>
  <si>
    <t>* Awards include degrees and certificates at all levels</t>
  </si>
  <si>
    <t>MISSOURI UNIVERSITY OF SCIENCE &amp; TECH</t>
  </si>
  <si>
    <t>TOTAL AWARDS CONFERRED BY PUBLIC INSTITUTIONS, BY DISCIPLINE AREAS, FY 2014*</t>
  </si>
  <si>
    <t>TABLE 98</t>
  </si>
  <si>
    <t>AVILA UNIVERSITY</t>
  </si>
  <si>
    <t>CENTRAL METHODIST UNIVERSITY-CLAS</t>
  </si>
  <si>
    <t>CENTRAL METHODIST UNIVERSITY-GR / EXT.</t>
  </si>
  <si>
    <t>COLLEGE OF THE OZARKS</t>
  </si>
  <si>
    <t>COLUMBIA COLLEGE</t>
  </si>
  <si>
    <t>COTTEY COLLEGE</t>
  </si>
  <si>
    <t>CULVER-STOCKTON COLLEGE</t>
  </si>
  <si>
    <t>DRURY UNIVERSITY</t>
  </si>
  <si>
    <t>EVANGEL UNIVERSTIY</t>
  </si>
  <si>
    <t>FONTBONNE UNIVERSITY</t>
  </si>
  <si>
    <t>HANNIBAL-LAGRANGE UNIVERSITY</t>
  </si>
  <si>
    <t>LINDENWOOD UNIVERSITY</t>
  </si>
  <si>
    <t>MARYVILLE UNIVERSITY</t>
  </si>
  <si>
    <t>MISSOURI BAPTIST UNIVERSITY</t>
  </si>
  <si>
    <t>MISSOURI VALLEY COLLEGE</t>
  </si>
  <si>
    <t>PARK UNIVERSITY</t>
  </si>
  <si>
    <t>ROCKHURST UNIVERSITY</t>
  </si>
  <si>
    <t>SAINT LOUIS UNIVERSITY</t>
  </si>
  <si>
    <t>SOUTHWEST BAPTIST UNIVERSITY</t>
  </si>
  <si>
    <t>STEPHENS COLLEGE</t>
  </si>
  <si>
    <t>WASHINGTON UNIVERSITY</t>
  </si>
  <si>
    <t>WEBSTER UNIVERSITY</t>
  </si>
  <si>
    <t>WESTMINSTER COLLEGE</t>
  </si>
  <si>
    <t>WILLIAM JEWELL COLLEGE</t>
  </si>
  <si>
    <t>WILLIAM WOODS UNIVERSITY</t>
  </si>
  <si>
    <t>Subtotal</t>
  </si>
  <si>
    <t>WENTWORTH MILITARY ACADEMY</t>
  </si>
  <si>
    <t>PRIVATE NOT-FOR-PROFIT (INDEPENDENT) TOTAL</t>
  </si>
  <si>
    <t xml:space="preserve"> STATE TOTAL**</t>
  </si>
  <si>
    <t>See note sheet for program of study based on two-digit CIP</t>
  </si>
  <si>
    <t>** State total provided does not include for-profit institutions</t>
  </si>
  <si>
    <t>BACCALAUREATE AND HIGHER DEGREE-GRANTING INSTITUTIONS</t>
  </si>
  <si>
    <t>CERTIFICATE AND ASSOCIATE DEGREE-GRANTING INSTITUTIONS</t>
  </si>
  <si>
    <t>TOTAL AWARDS CONFERRED BY PRIVATE NOT-FOR-PROFIT (INDEPENDENT)  INSTITUTIONS, BY DISCIPLINE AREAS, FY 2014*</t>
  </si>
  <si>
    <t>CIP NAME</t>
  </si>
  <si>
    <t>2 Digit CIP</t>
  </si>
  <si>
    <t>Table 9798 Classification</t>
  </si>
  <si>
    <t>Agriculture- agriculture operations- and related sciences.</t>
  </si>
  <si>
    <t>01</t>
  </si>
  <si>
    <t>AGRICULTURE</t>
  </si>
  <si>
    <t>Architecture and related services.</t>
  </si>
  <si>
    <t>04</t>
  </si>
  <si>
    <t>Area- ethnic- cultural- and gender studies.</t>
  </si>
  <si>
    <t>05</t>
  </si>
  <si>
    <t>Biological and biomedical sciences.</t>
  </si>
  <si>
    <t>26</t>
  </si>
  <si>
    <t>Business- management- marketing- and related support services.</t>
  </si>
  <si>
    <t>52</t>
  </si>
  <si>
    <t>Communication- journalism- and related programs.</t>
  </si>
  <si>
    <t>09</t>
  </si>
  <si>
    <t>COMMUNICATIONS</t>
  </si>
  <si>
    <t>Communications technologies/technicians and support services.</t>
  </si>
  <si>
    <t>10</t>
  </si>
  <si>
    <t>Computer and information sciences and support services.</t>
  </si>
  <si>
    <t>11</t>
  </si>
  <si>
    <t>Education.</t>
  </si>
  <si>
    <t>13</t>
  </si>
  <si>
    <t>Engineering technologies/technicians.</t>
  </si>
  <si>
    <t>15</t>
  </si>
  <si>
    <t>ENGINEER. / ENG. TECH</t>
  </si>
  <si>
    <t>Engineering.</t>
  </si>
  <si>
    <t>14</t>
  </si>
  <si>
    <t>English language and literature/letters.</t>
  </si>
  <si>
    <t>23</t>
  </si>
  <si>
    <t>Family and consumer sciences/human sciences.</t>
  </si>
  <si>
    <t>19</t>
  </si>
  <si>
    <t>Foreign languages- literatures- and linguistics.</t>
  </si>
  <si>
    <t>16</t>
  </si>
  <si>
    <t>Health professions and related clinical sciences.</t>
  </si>
  <si>
    <t>51</t>
  </si>
  <si>
    <t>History</t>
  </si>
  <si>
    <t>54</t>
  </si>
  <si>
    <t>Legal professions and studies.</t>
  </si>
  <si>
    <t>22</t>
  </si>
  <si>
    <t>Liberal arts and sciences- general studies and humanities.</t>
  </si>
  <si>
    <t>24</t>
  </si>
  <si>
    <t>Library science.</t>
  </si>
  <si>
    <t>25</t>
  </si>
  <si>
    <t>Mathematics and statistics.</t>
  </si>
  <si>
    <t>27</t>
  </si>
  <si>
    <t>Multi/interdisciplinary studies.</t>
  </si>
  <si>
    <t>30</t>
  </si>
  <si>
    <t>Natural resources and conservation.</t>
  </si>
  <si>
    <t>03</t>
  </si>
  <si>
    <t>Parks- recreation- leisure- and fitness studies.</t>
  </si>
  <si>
    <t>31</t>
  </si>
  <si>
    <t>Philosophy and religious studies.</t>
  </si>
  <si>
    <t>38</t>
  </si>
  <si>
    <t>Physical sciences.</t>
  </si>
  <si>
    <t>40</t>
  </si>
  <si>
    <t>Psychology.</t>
  </si>
  <si>
    <t>42</t>
  </si>
  <si>
    <t>Public administration and social service professions.</t>
  </si>
  <si>
    <t>44</t>
  </si>
  <si>
    <t>Science technologies/technicians.</t>
  </si>
  <si>
    <t>41</t>
  </si>
  <si>
    <t>Security and protective services.</t>
  </si>
  <si>
    <t>43</t>
  </si>
  <si>
    <t>Social sciences.</t>
  </si>
  <si>
    <t>45</t>
  </si>
  <si>
    <t>Theology and religious vocations.</t>
  </si>
  <si>
    <t>39</t>
  </si>
  <si>
    <t>Transportation and materials moving.</t>
  </si>
  <si>
    <t>49</t>
  </si>
  <si>
    <t>Visual and performing arts.</t>
  </si>
  <si>
    <t>50</t>
  </si>
  <si>
    <t>Personal and culinary services.</t>
  </si>
  <si>
    <t>12</t>
  </si>
  <si>
    <t>Construction trades.</t>
  </si>
  <si>
    <t>46</t>
  </si>
  <si>
    <t>Mechanic and repair technologies/technicians.</t>
  </si>
  <si>
    <t>47</t>
  </si>
  <si>
    <t>Precision production.</t>
  </si>
  <si>
    <t>48</t>
  </si>
  <si>
    <t>29</t>
  </si>
  <si>
    <t>28</t>
  </si>
  <si>
    <t>32</t>
  </si>
  <si>
    <t>33</t>
  </si>
  <si>
    <t>34</t>
  </si>
  <si>
    <t>35</t>
  </si>
  <si>
    <t>36</t>
  </si>
  <si>
    <t>37</t>
  </si>
  <si>
    <t>Military Science, Leadership and Operational Art</t>
  </si>
  <si>
    <t>Military Technologies and Applied Sciences</t>
  </si>
  <si>
    <t>Bsic Skills and Developmental/Remedial Education</t>
  </si>
  <si>
    <t>Citizenship Activities</t>
  </si>
  <si>
    <t>Health-Related Knowledge and Skill</t>
  </si>
  <si>
    <t>Interpersonal and Social Skills</t>
  </si>
  <si>
    <t>Leisure and Recreateional Activities</t>
  </si>
  <si>
    <t>Personal Awareness and Self-improvement</t>
  </si>
  <si>
    <t>--</t>
  </si>
  <si>
    <t>STATE TECHNICAL COLLEGE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</si>
</sst>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Times New Roman"/>
      <family val="1"/>
    </font>
    <font>
      <sz val="12"/>
      <name val="Times New Roman"/>
      <family val="1"/>
    </font>
    <font>
      <u/>
      <sz val="8"/>
      <name val="Times New Roman"/>
      <family val="1"/>
    </font>
    <font>
      <sz val="8"/>
      <color theme="1"/>
      <name val="Times New Roman"/>
      <family val="1"/>
    </font>
    <font>
      <u/>
      <sz val="11"/>
      <color theme="10"/>
      <name val="Calibri"/>
      <family val="2"/>
    </font>
    <font>
      <u/>
      <sz val="8"/>
      <color theme="10"/>
      <name val="Times New Roman"/>
      <family val="1"/>
    </font>
    <font>
      <sz val="9"/>
      <name val="Times New Roman"/>
      <family val="1"/>
    </font>
    <font>
      <sz val="10"/>
      <color rgb="FF000000"/>
      <name val="Times New Roman"/>
      <family val="1"/>
    </font>
    <font>
      <sz val="9"/>
      <color rgb="FFFF0000"/>
      <name val="Times New Roman"/>
      <family val="1"/>
    </font>
    <font>
      <sz val="8"/>
      <color rgb="FF000000"/>
      <name val="Times New Roman"/>
      <family val="1"/>
    </font>
    <font>
      <sz val="8"/>
      <color rgb="FFFF0000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rgb="FF000000"/>
      </top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/>
      <top style="double">
        <color rgb="FF000000"/>
      </top>
      <bottom style="thin">
        <color indexed="6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3" fontId="19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0" fillId="0" borderId="0" xfId="0" applyFill="1"/>
    <xf numFmtId="3" fontId="18" fillId="0" borderId="0" xfId="43" applyNumberFormat="1" applyFont="1" applyFill="1" applyAlignment="1"/>
    <xf numFmtId="0" fontId="0" fillId="0" borderId="0" xfId="0" applyAlignment="1">
      <alignment horizontal="left"/>
    </xf>
    <xf numFmtId="3" fontId="20" fillId="0" borderId="0" xfId="43" applyNumberFormat="1" applyFont="1" applyFill="1" applyAlignment="1">
      <alignment wrapText="1"/>
    </xf>
    <xf numFmtId="3" fontId="18" fillId="0" borderId="0" xfId="43" applyFont="1" applyFill="1" applyAlignment="1">
      <alignment vertical="center"/>
    </xf>
    <xf numFmtId="3" fontId="20" fillId="0" borderId="0" xfId="43" applyNumberFormat="1" applyFont="1" applyFill="1" applyAlignment="1">
      <alignment vertical="center" wrapText="1"/>
    </xf>
    <xf numFmtId="3" fontId="18" fillId="0" borderId="0" xfId="43" applyFont="1" applyFill="1" applyAlignment="1"/>
    <xf numFmtId="3" fontId="18" fillId="0" borderId="0" xfId="43" applyNumberFormat="1" applyFont="1" applyFill="1" applyAlignment="1">
      <alignment vertical="center"/>
    </xf>
    <xf numFmtId="3" fontId="18" fillId="0" borderId="11" xfId="43" applyFont="1" applyFill="1" applyBorder="1" applyAlignment="1">
      <alignment vertical="center"/>
    </xf>
    <xf numFmtId="0" fontId="0" fillId="0" borderId="0" xfId="0" applyFill="1" applyAlignment="1"/>
    <xf numFmtId="3" fontId="21" fillId="0" borderId="0" xfId="0" applyNumberFormat="1" applyFont="1" applyFill="1" applyAlignment="1">
      <alignment horizontal="center" vertical="center" wrapText="1"/>
    </xf>
    <xf numFmtId="3" fontId="18" fillId="0" borderId="0" xfId="43" applyNumberFormat="1" applyFont="1" applyFill="1" applyAlignment="1">
      <alignment horizontal="center" vertical="center"/>
    </xf>
    <xf numFmtId="3" fontId="19" fillId="0" borderId="0" xfId="43" applyNumberFormat="1" applyFont="1" applyFill="1" applyAlignment="1">
      <alignment horizontal="center" vertical="center"/>
    </xf>
    <xf numFmtId="3" fontId="25" fillId="0" borderId="12" xfId="0" applyNumberFormat="1" applyFont="1" applyFill="1" applyBorder="1" applyAlignment="1">
      <alignment horizontal="center" vertical="center" wrapText="1"/>
    </xf>
    <xf numFmtId="3" fontId="24" fillId="0" borderId="0" xfId="1" applyNumberFormat="1" applyFont="1" applyFill="1" applyAlignment="1">
      <alignment horizontal="center" vertical="center"/>
    </xf>
    <xf numFmtId="3" fontId="26" fillId="0" borderId="0" xfId="1" applyNumberFormat="1" applyFont="1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3" fontId="18" fillId="0" borderId="13" xfId="43" applyFont="1" applyFill="1" applyBorder="1" applyAlignment="1">
      <alignment vertical="center"/>
    </xf>
    <xf numFmtId="3" fontId="20" fillId="0" borderId="0" xfId="43" applyNumberFormat="1" applyFont="1" applyFill="1" applyAlignment="1">
      <alignment horizontal="left" wrapText="1"/>
    </xf>
    <xf numFmtId="3" fontId="23" fillId="0" borderId="0" xfId="44" applyNumberFormat="1" applyFont="1" applyFill="1" applyAlignment="1" applyProtection="1">
      <alignment horizontal="left"/>
    </xf>
    <xf numFmtId="3" fontId="18" fillId="0" borderId="10" xfId="43" applyNumberFormat="1" applyFont="1" applyFill="1" applyBorder="1" applyAlignment="1">
      <alignment horizontal="left"/>
    </xf>
    <xf numFmtId="3" fontId="19" fillId="0" borderId="0" xfId="43" applyFont="1" applyFill="1" applyAlignment="1">
      <alignment horizontal="left"/>
    </xf>
    <xf numFmtId="3" fontId="18" fillId="0" borderId="0" xfId="43" applyFont="1" applyFill="1" applyAlignment="1">
      <alignment horizontal="left" indent="1"/>
    </xf>
    <xf numFmtId="3" fontId="18" fillId="0" borderId="0" xfId="43" applyNumberFormat="1" applyFont="1" applyFill="1" applyAlignment="1">
      <alignment horizontal="left"/>
    </xf>
    <xf numFmtId="3" fontId="18" fillId="0" borderId="0" xfId="43" applyFont="1" applyFill="1" applyAlignment="1">
      <alignment horizontal="left"/>
    </xf>
    <xf numFmtId="3" fontId="18" fillId="0" borderId="0" xfId="43" applyNumberFormat="1" applyFont="1" applyFill="1" applyAlignment="1">
      <alignment horizontal="left" wrapText="1"/>
    </xf>
    <xf numFmtId="3" fontId="18" fillId="0" borderId="0" xfId="1" applyNumberFormat="1" applyFont="1" applyFill="1" applyAlignment="1">
      <alignment horizontal="center" vertical="center"/>
    </xf>
    <xf numFmtId="3" fontId="18" fillId="0" borderId="0" xfId="1" applyNumberFormat="1" applyFont="1" applyFill="1" applyBorder="1" applyAlignment="1">
      <alignment horizontal="center" vertical="center"/>
    </xf>
    <xf numFmtId="3" fontId="27" fillId="0" borderId="14" xfId="0" applyNumberFormat="1" applyFont="1" applyFill="1" applyBorder="1" applyAlignment="1">
      <alignment horizontal="center" vertical="center" wrapText="1"/>
    </xf>
    <xf numFmtId="3" fontId="18" fillId="0" borderId="10" xfId="43" applyFont="1" applyFill="1" applyBorder="1" applyAlignment="1">
      <alignment horizontal="left"/>
    </xf>
    <xf numFmtId="0" fontId="0" fillId="0" borderId="0" xfId="0"/>
    <xf numFmtId="3" fontId="28" fillId="0" borderId="0" xfId="1" applyNumberFormat="1" applyFont="1" applyFill="1" applyAlignment="1">
      <alignment horizontal="center" vertical="center"/>
    </xf>
    <xf numFmtId="3" fontId="18" fillId="0" borderId="11" xfId="1" applyNumberFormat="1" applyFont="1" applyFill="1" applyBorder="1" applyAlignment="1">
      <alignment horizontal="center" vertical="center"/>
    </xf>
    <xf numFmtId="0" fontId="21" fillId="0" borderId="0" xfId="0" applyFont="1" applyFill="1" applyAlignment="1"/>
    <xf numFmtId="3" fontId="21" fillId="0" borderId="0" xfId="0" applyNumberFormat="1" applyFont="1" applyFill="1" applyAlignment="1">
      <alignment horizontal="center" vertical="center"/>
    </xf>
    <xf numFmtId="0" fontId="27" fillId="0" borderId="0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center" vertical="center" wrapText="1"/>
    </xf>
    <xf numFmtId="3" fontId="18" fillId="0" borderId="10" xfId="43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top" wrapText="1"/>
    </xf>
    <xf numFmtId="3" fontId="0" fillId="0" borderId="0" xfId="0" applyNumberFormat="1" applyAlignment="1">
      <alignment horizontal="center" vertical="center"/>
    </xf>
    <xf numFmtId="0" fontId="21" fillId="0" borderId="0" xfId="0" applyFont="1" applyFill="1" applyAlignment="1">
      <alignment vertical="center"/>
    </xf>
    <xf numFmtId="49" fontId="21" fillId="0" borderId="0" xfId="0" applyNumberFormat="1" applyFont="1" applyFill="1" applyAlignment="1">
      <alignment vertical="center"/>
    </xf>
    <xf numFmtId="0" fontId="0" fillId="0" borderId="0" xfId="0"/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4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Normal="100" workbookViewId="0"/>
  </sheetViews>
  <sheetFormatPr defaultRowHeight="15"/>
  <cols>
    <col min="1" max="1" width="35.42578125" style="10" customWidth="1"/>
    <col min="2" max="16" width="12.28515625" style="17" customWidth="1"/>
    <col min="17" max="16384" width="9.140625" style="1"/>
  </cols>
  <sheetData>
    <row r="1" spans="1:16">
      <c r="A1" s="8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>
      <c r="A2" s="8" t="s">
        <v>47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5.75" thickBot="1">
      <c r="A3" s="5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23.25" thickTop="1">
      <c r="A4" s="18" t="s">
        <v>1</v>
      </c>
      <c r="B4" s="29" t="s">
        <v>2</v>
      </c>
      <c r="C4" s="29" t="s">
        <v>3</v>
      </c>
      <c r="D4" s="29" t="s">
        <v>4</v>
      </c>
      <c r="E4" s="29" t="s">
        <v>5</v>
      </c>
      <c r="F4" s="29" t="s">
        <v>6</v>
      </c>
      <c r="G4" s="29" t="s">
        <v>7</v>
      </c>
      <c r="H4" s="29" t="s">
        <v>8</v>
      </c>
      <c r="I4" s="29" t="s">
        <v>9</v>
      </c>
      <c r="J4" s="29" t="s">
        <v>10</v>
      </c>
      <c r="K4" s="29" t="s">
        <v>11</v>
      </c>
      <c r="L4" s="29" t="s">
        <v>12</v>
      </c>
      <c r="M4" s="29" t="s">
        <v>13</v>
      </c>
      <c r="N4" s="29" t="s">
        <v>14</v>
      </c>
      <c r="O4" s="29" t="s">
        <v>15</v>
      </c>
      <c r="P4" s="29" t="s">
        <v>16</v>
      </c>
    </row>
    <row r="5" spans="1:16" ht="22.5">
      <c r="A5" s="6" t="s">
        <v>80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>
      <c r="A6" s="37" t="s">
        <v>17</v>
      </c>
      <c r="B6" s="39" t="s">
        <v>179</v>
      </c>
      <c r="C6" s="39">
        <v>60</v>
      </c>
      <c r="D6" s="39" t="s">
        <v>179</v>
      </c>
      <c r="E6" s="39" t="s">
        <v>179</v>
      </c>
      <c r="F6" s="39">
        <v>27</v>
      </c>
      <c r="G6" s="39" t="s">
        <v>179</v>
      </c>
      <c r="H6" s="39">
        <v>3</v>
      </c>
      <c r="I6" s="39" t="s">
        <v>179</v>
      </c>
      <c r="J6" s="39">
        <v>6</v>
      </c>
      <c r="K6" s="39">
        <v>8</v>
      </c>
      <c r="L6" s="39">
        <v>4</v>
      </c>
      <c r="M6" s="39">
        <v>19</v>
      </c>
      <c r="N6" s="39">
        <v>5</v>
      </c>
      <c r="O6" s="39" t="s">
        <v>179</v>
      </c>
      <c r="P6" s="28">
        <f>SUM(B6:O6)</f>
        <v>132</v>
      </c>
    </row>
    <row r="7" spans="1:16">
      <c r="A7" s="37" t="s">
        <v>18</v>
      </c>
      <c r="B7" s="39">
        <v>19</v>
      </c>
      <c r="C7" s="39">
        <v>64</v>
      </c>
      <c r="D7" s="39">
        <v>10</v>
      </c>
      <c r="E7" s="39">
        <v>21</v>
      </c>
      <c r="F7" s="39">
        <v>76</v>
      </c>
      <c r="G7" s="39">
        <v>22</v>
      </c>
      <c r="H7" s="39">
        <v>53</v>
      </c>
      <c r="I7" s="39">
        <v>1</v>
      </c>
      <c r="J7" s="39">
        <v>74</v>
      </c>
      <c r="K7" s="39">
        <v>20</v>
      </c>
      <c r="L7" s="39">
        <v>6</v>
      </c>
      <c r="M7" s="39">
        <v>43</v>
      </c>
      <c r="N7" s="39">
        <v>39</v>
      </c>
      <c r="O7" s="39">
        <v>14</v>
      </c>
      <c r="P7" s="28">
        <f t="shared" ref="P7:P18" si="0">SUM(B7:O7)</f>
        <v>462</v>
      </c>
    </row>
    <row r="8" spans="1:16">
      <c r="A8" s="37" t="s">
        <v>19</v>
      </c>
      <c r="B8" s="39" t="s">
        <v>179</v>
      </c>
      <c r="C8" s="39">
        <v>190</v>
      </c>
      <c r="D8" s="39">
        <v>21</v>
      </c>
      <c r="E8" s="39">
        <v>41</v>
      </c>
      <c r="F8" s="39">
        <v>93</v>
      </c>
      <c r="G8" s="39">
        <v>12</v>
      </c>
      <c r="H8" s="39">
        <v>115</v>
      </c>
      <c r="I8" s="39">
        <v>18</v>
      </c>
      <c r="J8" s="39">
        <v>190</v>
      </c>
      <c r="K8" s="39">
        <v>58</v>
      </c>
      <c r="L8" s="39">
        <v>10</v>
      </c>
      <c r="M8" s="39">
        <v>220</v>
      </c>
      <c r="N8" s="39">
        <v>51</v>
      </c>
      <c r="O8" s="39">
        <v>1</v>
      </c>
      <c r="P8" s="28">
        <f t="shared" si="0"/>
        <v>1020</v>
      </c>
    </row>
    <row r="9" spans="1:16">
      <c r="A9" s="37" t="s">
        <v>20</v>
      </c>
      <c r="B9" s="39">
        <v>111</v>
      </c>
      <c r="C9" s="39">
        <v>1264</v>
      </c>
      <c r="D9" s="39">
        <v>191</v>
      </c>
      <c r="E9" s="39">
        <v>49</v>
      </c>
      <c r="F9" s="39">
        <v>669</v>
      </c>
      <c r="G9" s="39">
        <v>50</v>
      </c>
      <c r="H9" s="39">
        <v>411</v>
      </c>
      <c r="I9" s="39">
        <v>36</v>
      </c>
      <c r="J9" s="39">
        <v>382</v>
      </c>
      <c r="K9" s="39">
        <v>261</v>
      </c>
      <c r="L9" s="39">
        <v>26</v>
      </c>
      <c r="M9" s="39">
        <v>253</v>
      </c>
      <c r="N9" s="39">
        <v>565</v>
      </c>
      <c r="O9" s="39">
        <v>141</v>
      </c>
      <c r="P9" s="28">
        <f t="shared" si="0"/>
        <v>4409</v>
      </c>
    </row>
    <row r="10" spans="1:16" ht="15" customHeight="1">
      <c r="A10" s="37" t="s">
        <v>46</v>
      </c>
      <c r="B10" s="39" t="s">
        <v>179</v>
      </c>
      <c r="C10" s="39">
        <v>67</v>
      </c>
      <c r="D10" s="39" t="s">
        <v>179</v>
      </c>
      <c r="E10" s="39">
        <v>161</v>
      </c>
      <c r="F10" s="39" t="s">
        <v>179</v>
      </c>
      <c r="G10" s="39">
        <v>1660</v>
      </c>
      <c r="H10" s="39">
        <v>23</v>
      </c>
      <c r="I10" s="39" t="s">
        <v>179</v>
      </c>
      <c r="J10" s="39" t="s">
        <v>179</v>
      </c>
      <c r="K10" s="39">
        <v>157</v>
      </c>
      <c r="L10" s="39">
        <v>27</v>
      </c>
      <c r="M10" s="39" t="s">
        <v>179</v>
      </c>
      <c r="N10" s="39">
        <v>71</v>
      </c>
      <c r="O10" s="39" t="s">
        <v>179</v>
      </c>
      <c r="P10" s="28">
        <f t="shared" si="0"/>
        <v>2166</v>
      </c>
    </row>
    <row r="11" spans="1:16">
      <c r="A11" s="37" t="s">
        <v>21</v>
      </c>
      <c r="B11" s="39" t="s">
        <v>179</v>
      </c>
      <c r="C11" s="39">
        <v>134</v>
      </c>
      <c r="D11" s="39">
        <v>29</v>
      </c>
      <c r="E11" s="39">
        <v>25</v>
      </c>
      <c r="F11" s="39">
        <v>134</v>
      </c>
      <c r="G11" s="39">
        <v>32</v>
      </c>
      <c r="H11" s="39">
        <v>89</v>
      </c>
      <c r="I11" s="39">
        <v>7</v>
      </c>
      <c r="J11" s="39">
        <v>135</v>
      </c>
      <c r="K11" s="39">
        <v>83</v>
      </c>
      <c r="L11" s="39">
        <v>8</v>
      </c>
      <c r="M11" s="39">
        <v>167</v>
      </c>
      <c r="N11" s="39">
        <v>70</v>
      </c>
      <c r="O11" s="39">
        <v>17</v>
      </c>
      <c r="P11" s="28">
        <f t="shared" si="0"/>
        <v>930</v>
      </c>
    </row>
    <row r="12" spans="1:16" ht="15" customHeight="1">
      <c r="A12" s="37" t="s">
        <v>22</v>
      </c>
      <c r="B12" s="39">
        <v>123</v>
      </c>
      <c r="C12" s="39">
        <v>337</v>
      </c>
      <c r="D12" s="39">
        <v>73</v>
      </c>
      <c r="E12" s="39">
        <v>109</v>
      </c>
      <c r="F12" s="39">
        <v>369</v>
      </c>
      <c r="G12" s="39">
        <v>19</v>
      </c>
      <c r="H12" s="39">
        <v>105</v>
      </c>
      <c r="I12" s="39">
        <v>2</v>
      </c>
      <c r="J12" s="39">
        <v>28</v>
      </c>
      <c r="K12" s="39">
        <v>82</v>
      </c>
      <c r="L12" s="39">
        <v>3</v>
      </c>
      <c r="M12" s="39">
        <v>79</v>
      </c>
      <c r="N12" s="39">
        <v>163</v>
      </c>
      <c r="O12" s="39">
        <v>37</v>
      </c>
      <c r="P12" s="28">
        <f t="shared" si="0"/>
        <v>1529</v>
      </c>
    </row>
    <row r="13" spans="1:16">
      <c r="A13" s="37" t="s">
        <v>23</v>
      </c>
      <c r="B13" s="39">
        <v>51</v>
      </c>
      <c r="C13" s="39">
        <v>282</v>
      </c>
      <c r="D13" s="39">
        <v>143</v>
      </c>
      <c r="E13" s="39">
        <v>28</v>
      </c>
      <c r="F13" s="39">
        <v>457</v>
      </c>
      <c r="G13" s="39">
        <v>170</v>
      </c>
      <c r="H13" s="39">
        <v>291</v>
      </c>
      <c r="I13" s="39">
        <v>7</v>
      </c>
      <c r="J13" s="39">
        <v>183</v>
      </c>
      <c r="K13" s="39">
        <v>144</v>
      </c>
      <c r="L13" s="39">
        <v>8</v>
      </c>
      <c r="M13" s="39">
        <v>252</v>
      </c>
      <c r="N13" s="39">
        <v>120</v>
      </c>
      <c r="O13" s="39">
        <v>88</v>
      </c>
      <c r="P13" s="28">
        <f t="shared" si="0"/>
        <v>2224</v>
      </c>
    </row>
    <row r="14" spans="1:16">
      <c r="A14" s="37" t="s">
        <v>24</v>
      </c>
      <c r="B14" s="39">
        <v>24</v>
      </c>
      <c r="C14" s="39">
        <v>229</v>
      </c>
      <c r="D14" s="39">
        <v>69</v>
      </c>
      <c r="E14" s="39">
        <v>32</v>
      </c>
      <c r="F14" s="39">
        <v>90</v>
      </c>
      <c r="G14" s="39" t="s">
        <v>179</v>
      </c>
      <c r="H14" s="39">
        <v>240</v>
      </c>
      <c r="I14" s="39">
        <v>33</v>
      </c>
      <c r="J14" s="39">
        <v>122</v>
      </c>
      <c r="K14" s="39">
        <v>172</v>
      </c>
      <c r="L14" s="39">
        <v>27</v>
      </c>
      <c r="M14" s="39">
        <v>204</v>
      </c>
      <c r="N14" s="39">
        <v>257</v>
      </c>
      <c r="O14" s="39" t="s">
        <v>179</v>
      </c>
      <c r="P14" s="28">
        <f t="shared" si="0"/>
        <v>1499</v>
      </c>
    </row>
    <row r="15" spans="1:16">
      <c r="A15" s="37" t="s">
        <v>25</v>
      </c>
      <c r="B15" s="39">
        <v>22</v>
      </c>
      <c r="C15" s="39">
        <v>322</v>
      </c>
      <c r="D15" s="39">
        <v>105</v>
      </c>
      <c r="E15" s="39">
        <v>168</v>
      </c>
      <c r="F15" s="39">
        <v>623</v>
      </c>
      <c r="G15" s="39">
        <v>196</v>
      </c>
      <c r="H15" s="39">
        <v>262</v>
      </c>
      <c r="I15" s="39">
        <v>18</v>
      </c>
      <c r="J15" s="39">
        <v>317</v>
      </c>
      <c r="K15" s="39">
        <v>103</v>
      </c>
      <c r="L15" s="39">
        <v>11</v>
      </c>
      <c r="M15" s="39">
        <v>317</v>
      </c>
      <c r="N15" s="39">
        <v>176</v>
      </c>
      <c r="O15" s="39">
        <v>118</v>
      </c>
      <c r="P15" s="28">
        <f t="shared" si="0"/>
        <v>2758</v>
      </c>
    </row>
    <row r="16" spans="1:16">
      <c r="A16" s="37" t="s">
        <v>26</v>
      </c>
      <c r="B16" s="39">
        <v>350</v>
      </c>
      <c r="C16" s="39">
        <v>1149</v>
      </c>
      <c r="D16" s="39">
        <v>767</v>
      </c>
      <c r="E16" s="39">
        <v>123</v>
      </c>
      <c r="F16" s="39">
        <v>915</v>
      </c>
      <c r="G16" s="39">
        <v>565</v>
      </c>
      <c r="H16" s="39">
        <v>637</v>
      </c>
      <c r="I16" s="39">
        <v>122</v>
      </c>
      <c r="J16" s="39">
        <v>1371</v>
      </c>
      <c r="K16" s="39">
        <v>560</v>
      </c>
      <c r="L16" s="39">
        <v>128</v>
      </c>
      <c r="M16" s="39">
        <v>314</v>
      </c>
      <c r="N16" s="39">
        <v>848</v>
      </c>
      <c r="O16" s="39">
        <v>520</v>
      </c>
      <c r="P16" s="28">
        <f t="shared" si="0"/>
        <v>8369</v>
      </c>
    </row>
    <row r="17" spans="1:16">
      <c r="A17" s="37" t="s">
        <v>27</v>
      </c>
      <c r="B17" s="39" t="s">
        <v>179</v>
      </c>
      <c r="C17" s="39">
        <v>529</v>
      </c>
      <c r="D17" s="39">
        <v>107</v>
      </c>
      <c r="E17" s="39">
        <v>68</v>
      </c>
      <c r="F17" s="39">
        <v>326</v>
      </c>
      <c r="G17" s="39">
        <v>163</v>
      </c>
      <c r="H17" s="39">
        <v>525</v>
      </c>
      <c r="I17" s="39">
        <v>27</v>
      </c>
      <c r="J17" s="39">
        <v>769</v>
      </c>
      <c r="K17" s="39">
        <v>294</v>
      </c>
      <c r="L17" s="39">
        <v>22</v>
      </c>
      <c r="M17" s="39">
        <v>171</v>
      </c>
      <c r="N17" s="39">
        <v>295</v>
      </c>
      <c r="O17" s="39">
        <v>178</v>
      </c>
      <c r="P17" s="28">
        <f t="shared" si="0"/>
        <v>3474</v>
      </c>
    </row>
    <row r="18" spans="1:16">
      <c r="A18" s="37" t="s">
        <v>28</v>
      </c>
      <c r="B18" s="39" t="s">
        <v>179</v>
      </c>
      <c r="C18" s="39">
        <v>723</v>
      </c>
      <c r="D18" s="39">
        <v>143</v>
      </c>
      <c r="E18" s="39">
        <v>32</v>
      </c>
      <c r="F18" s="39">
        <v>624</v>
      </c>
      <c r="G18" s="39">
        <v>51</v>
      </c>
      <c r="H18" s="39">
        <v>307</v>
      </c>
      <c r="I18" s="39">
        <v>20</v>
      </c>
      <c r="J18" s="39">
        <v>348</v>
      </c>
      <c r="K18" s="39">
        <v>182</v>
      </c>
      <c r="L18" s="39">
        <v>33</v>
      </c>
      <c r="M18" s="39">
        <v>163</v>
      </c>
      <c r="N18" s="39">
        <v>464</v>
      </c>
      <c r="O18" s="39" t="s">
        <v>179</v>
      </c>
      <c r="P18" s="28">
        <f t="shared" si="0"/>
        <v>3090</v>
      </c>
    </row>
    <row r="19" spans="1:16">
      <c r="A19" s="5" t="s">
        <v>29</v>
      </c>
      <c r="B19" s="28">
        <f>SUM(B6:B18)</f>
        <v>700</v>
      </c>
      <c r="C19" s="28">
        <f>SUM(C6:C18)</f>
        <v>5350</v>
      </c>
      <c r="D19" s="28">
        <f t="shared" ref="D19:P19" si="1">SUM(D6:D18)</f>
        <v>1658</v>
      </c>
      <c r="E19" s="28">
        <f t="shared" si="1"/>
        <v>857</v>
      </c>
      <c r="F19" s="28">
        <f t="shared" si="1"/>
        <v>4403</v>
      </c>
      <c r="G19" s="28">
        <f t="shared" si="1"/>
        <v>2940</v>
      </c>
      <c r="H19" s="28">
        <f t="shared" si="1"/>
        <v>3061</v>
      </c>
      <c r="I19" s="28">
        <f t="shared" si="1"/>
        <v>291</v>
      </c>
      <c r="J19" s="28">
        <f t="shared" si="1"/>
        <v>3925</v>
      </c>
      <c r="K19" s="28">
        <f t="shared" si="1"/>
        <v>2124</v>
      </c>
      <c r="L19" s="28">
        <f t="shared" si="1"/>
        <v>313</v>
      </c>
      <c r="M19" s="28">
        <f t="shared" si="1"/>
        <v>2202</v>
      </c>
      <c r="N19" s="28">
        <f t="shared" si="1"/>
        <v>3124</v>
      </c>
      <c r="O19" s="28">
        <f t="shared" si="1"/>
        <v>1114</v>
      </c>
      <c r="P19" s="28">
        <f t="shared" si="1"/>
        <v>32062</v>
      </c>
    </row>
    <row r="20" spans="1:16">
      <c r="A20" s="5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</row>
    <row r="21" spans="1:16" ht="23.25">
      <c r="A21" s="4" t="s">
        <v>81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:16">
      <c r="A22" s="36" t="s">
        <v>30</v>
      </c>
      <c r="B22" s="38">
        <v>24</v>
      </c>
      <c r="C22" s="38">
        <v>73</v>
      </c>
      <c r="D22" s="38">
        <v>6</v>
      </c>
      <c r="E22" s="38">
        <v>11</v>
      </c>
      <c r="F22" s="38">
        <v>25</v>
      </c>
      <c r="G22" s="38">
        <v>21</v>
      </c>
      <c r="H22" s="38">
        <v>339</v>
      </c>
      <c r="I22" s="41" t="s">
        <v>179</v>
      </c>
      <c r="J22" s="38">
        <v>227</v>
      </c>
      <c r="K22" s="41" t="s">
        <v>179</v>
      </c>
      <c r="L22" s="41" t="s">
        <v>179</v>
      </c>
      <c r="M22" s="38">
        <v>3</v>
      </c>
      <c r="N22" s="41" t="s">
        <v>179</v>
      </c>
      <c r="O22" s="38">
        <v>117</v>
      </c>
      <c r="P22" s="28">
        <f t="shared" ref="P22:P35" si="2">SUM(B22:O22)</f>
        <v>846</v>
      </c>
    </row>
    <row r="23" spans="1:16">
      <c r="A23" s="36" t="s">
        <v>31</v>
      </c>
      <c r="B23" s="41" t="s">
        <v>179</v>
      </c>
      <c r="C23" s="38">
        <v>30</v>
      </c>
      <c r="D23" s="41" t="s">
        <v>179</v>
      </c>
      <c r="E23" s="38">
        <v>6</v>
      </c>
      <c r="F23" s="38">
        <v>22</v>
      </c>
      <c r="G23" s="38">
        <v>12</v>
      </c>
      <c r="H23" s="38">
        <v>264</v>
      </c>
      <c r="I23" s="41" t="s">
        <v>179</v>
      </c>
      <c r="J23" s="38">
        <v>103</v>
      </c>
      <c r="K23" s="41" t="s">
        <v>179</v>
      </c>
      <c r="L23" s="41" t="s">
        <v>179</v>
      </c>
      <c r="M23" s="38">
        <v>5</v>
      </c>
      <c r="N23" s="41" t="s">
        <v>179</v>
      </c>
      <c r="O23" s="38">
        <v>51</v>
      </c>
      <c r="P23" s="28">
        <f t="shared" si="2"/>
        <v>493</v>
      </c>
    </row>
    <row r="24" spans="1:16">
      <c r="A24" s="36" t="s">
        <v>32</v>
      </c>
      <c r="B24" s="41" t="s">
        <v>179</v>
      </c>
      <c r="C24" s="38">
        <v>40</v>
      </c>
      <c r="D24" s="41" t="s">
        <v>179</v>
      </c>
      <c r="E24" s="38">
        <v>27</v>
      </c>
      <c r="F24" s="38">
        <v>47</v>
      </c>
      <c r="G24" s="38">
        <v>18</v>
      </c>
      <c r="H24" s="38">
        <v>396</v>
      </c>
      <c r="I24" s="41" t="s">
        <v>179</v>
      </c>
      <c r="J24" s="38">
        <v>267</v>
      </c>
      <c r="K24" s="41" t="s">
        <v>179</v>
      </c>
      <c r="L24" s="41" t="s">
        <v>179</v>
      </c>
      <c r="M24" s="38">
        <v>112</v>
      </c>
      <c r="N24" s="41" t="s">
        <v>179</v>
      </c>
      <c r="O24" s="38">
        <v>99</v>
      </c>
      <c r="P24" s="28">
        <f t="shared" si="2"/>
        <v>1006</v>
      </c>
    </row>
    <row r="25" spans="1:16">
      <c r="A25" s="36" t="s">
        <v>33</v>
      </c>
      <c r="B25" s="38">
        <v>8</v>
      </c>
      <c r="C25" s="38">
        <v>66</v>
      </c>
      <c r="D25" s="41" t="s">
        <v>179</v>
      </c>
      <c r="E25" s="38">
        <v>114</v>
      </c>
      <c r="F25" s="38">
        <v>69</v>
      </c>
      <c r="G25" s="38">
        <v>322</v>
      </c>
      <c r="H25" s="38">
        <v>1377</v>
      </c>
      <c r="I25" s="38">
        <v>9</v>
      </c>
      <c r="J25" s="38">
        <v>369</v>
      </c>
      <c r="K25" s="41" t="s">
        <v>179</v>
      </c>
      <c r="L25" s="41" t="s">
        <v>179</v>
      </c>
      <c r="M25" s="38">
        <v>113</v>
      </c>
      <c r="N25" s="41" t="s">
        <v>179</v>
      </c>
      <c r="O25" s="38">
        <v>175</v>
      </c>
      <c r="P25" s="28">
        <f t="shared" si="2"/>
        <v>2622</v>
      </c>
    </row>
    <row r="26" spans="1:16">
      <c r="A26" s="36" t="s">
        <v>34</v>
      </c>
      <c r="B26" s="38">
        <v>6</v>
      </c>
      <c r="C26" s="38">
        <v>31</v>
      </c>
      <c r="D26" s="38">
        <v>7</v>
      </c>
      <c r="E26" s="38">
        <v>7</v>
      </c>
      <c r="F26" s="38">
        <v>39</v>
      </c>
      <c r="G26" s="38">
        <v>13</v>
      </c>
      <c r="H26" s="38">
        <v>299</v>
      </c>
      <c r="I26" s="41" t="s">
        <v>179</v>
      </c>
      <c r="J26" s="38">
        <v>156</v>
      </c>
      <c r="K26" s="41" t="s">
        <v>179</v>
      </c>
      <c r="L26" s="41" t="s">
        <v>179</v>
      </c>
      <c r="M26" s="38">
        <v>76</v>
      </c>
      <c r="N26" s="41" t="s">
        <v>179</v>
      </c>
      <c r="O26" s="38">
        <v>28</v>
      </c>
      <c r="P26" s="28">
        <f t="shared" si="2"/>
        <v>662</v>
      </c>
    </row>
    <row r="27" spans="1:16" ht="15" customHeight="1">
      <c r="A27" s="36" t="s">
        <v>35</v>
      </c>
      <c r="B27" s="38">
        <v>10</v>
      </c>
      <c r="C27" s="38">
        <v>19</v>
      </c>
      <c r="D27" s="38">
        <v>7</v>
      </c>
      <c r="E27" s="38">
        <v>1</v>
      </c>
      <c r="F27" s="38">
        <v>9</v>
      </c>
      <c r="G27" s="38">
        <v>3</v>
      </c>
      <c r="H27" s="38">
        <v>208</v>
      </c>
      <c r="I27" s="41" t="s">
        <v>179</v>
      </c>
      <c r="J27" s="38">
        <v>42</v>
      </c>
      <c r="K27" s="41" t="s">
        <v>179</v>
      </c>
      <c r="L27" s="41" t="s">
        <v>179</v>
      </c>
      <c r="M27" s="38">
        <v>4</v>
      </c>
      <c r="N27" s="41" t="s">
        <v>179</v>
      </c>
      <c r="O27" s="38">
        <v>6</v>
      </c>
      <c r="P27" s="28">
        <f t="shared" si="2"/>
        <v>309</v>
      </c>
    </row>
    <row r="28" spans="1:16">
      <c r="A28" s="36" t="s">
        <v>36</v>
      </c>
      <c r="B28" s="41" t="s">
        <v>179</v>
      </c>
      <c r="C28" s="38">
        <v>23</v>
      </c>
      <c r="D28" s="38">
        <v>3</v>
      </c>
      <c r="E28" s="38">
        <v>14</v>
      </c>
      <c r="F28" s="38">
        <v>62</v>
      </c>
      <c r="G28" s="38">
        <v>13</v>
      </c>
      <c r="H28" s="38">
        <v>547</v>
      </c>
      <c r="I28" s="41" t="s">
        <v>179</v>
      </c>
      <c r="J28" s="38">
        <v>125</v>
      </c>
      <c r="K28" s="41" t="s">
        <v>179</v>
      </c>
      <c r="L28" s="41" t="s">
        <v>179</v>
      </c>
      <c r="M28" s="38">
        <v>39</v>
      </c>
      <c r="N28" s="41" t="s">
        <v>179</v>
      </c>
      <c r="O28" s="38">
        <v>16</v>
      </c>
      <c r="P28" s="28">
        <f t="shared" si="2"/>
        <v>842</v>
      </c>
    </row>
    <row r="29" spans="1:16">
      <c r="A29" s="36" t="s">
        <v>37</v>
      </c>
      <c r="B29" s="38">
        <v>10</v>
      </c>
      <c r="C29" s="38">
        <v>23</v>
      </c>
      <c r="D29" s="41" t="s">
        <v>179</v>
      </c>
      <c r="E29" s="41" t="s">
        <v>179</v>
      </c>
      <c r="F29" s="38">
        <v>7</v>
      </c>
      <c r="G29" s="38">
        <v>17</v>
      </c>
      <c r="H29" s="38">
        <v>144</v>
      </c>
      <c r="I29" s="41" t="s">
        <v>179</v>
      </c>
      <c r="J29" s="38">
        <v>220</v>
      </c>
      <c r="K29" s="41" t="s">
        <v>179</v>
      </c>
      <c r="L29" s="41" t="s">
        <v>179</v>
      </c>
      <c r="M29" s="38">
        <v>4</v>
      </c>
      <c r="N29" s="41" t="s">
        <v>179</v>
      </c>
      <c r="O29" s="38">
        <v>20</v>
      </c>
      <c r="P29" s="28">
        <f t="shared" si="2"/>
        <v>445</v>
      </c>
    </row>
    <row r="30" spans="1:16" ht="15" customHeight="1">
      <c r="A30" s="36" t="s">
        <v>38</v>
      </c>
      <c r="B30" s="38">
        <v>6</v>
      </c>
      <c r="C30" s="38">
        <v>262</v>
      </c>
      <c r="D30" s="38">
        <v>86</v>
      </c>
      <c r="E30" s="38">
        <v>144</v>
      </c>
      <c r="F30" s="38">
        <v>137</v>
      </c>
      <c r="G30" s="38">
        <v>250</v>
      </c>
      <c r="H30" s="38">
        <v>1200</v>
      </c>
      <c r="I30" s="41" t="s">
        <v>179</v>
      </c>
      <c r="J30" s="38">
        <v>473</v>
      </c>
      <c r="K30" s="38">
        <v>15</v>
      </c>
      <c r="L30" s="41" t="s">
        <v>179</v>
      </c>
      <c r="M30" s="38">
        <v>12</v>
      </c>
      <c r="N30" s="41" t="s">
        <v>179</v>
      </c>
      <c r="O30" s="38">
        <v>518</v>
      </c>
      <c r="P30" s="28">
        <f t="shared" si="2"/>
        <v>3103</v>
      </c>
    </row>
    <row r="31" spans="1:16">
      <c r="A31" s="36" t="s">
        <v>39</v>
      </c>
      <c r="B31" s="41" t="s">
        <v>179</v>
      </c>
      <c r="C31" s="38">
        <v>32</v>
      </c>
      <c r="D31" s="41" t="s">
        <v>179</v>
      </c>
      <c r="E31" s="38">
        <v>35</v>
      </c>
      <c r="F31" s="38">
        <v>47</v>
      </c>
      <c r="G31" s="38">
        <v>9</v>
      </c>
      <c r="H31" s="38">
        <v>627</v>
      </c>
      <c r="I31" s="41" t="s">
        <v>179</v>
      </c>
      <c r="J31" s="38">
        <v>124</v>
      </c>
      <c r="K31" s="41" t="s">
        <v>179</v>
      </c>
      <c r="L31" s="41" t="s">
        <v>179</v>
      </c>
      <c r="M31" s="38">
        <v>13</v>
      </c>
      <c r="N31" s="41" t="s">
        <v>179</v>
      </c>
      <c r="O31" s="38">
        <v>5</v>
      </c>
      <c r="P31" s="28">
        <f t="shared" si="2"/>
        <v>892</v>
      </c>
    </row>
    <row r="32" spans="1:16">
      <c r="A32" s="36" t="s">
        <v>40</v>
      </c>
      <c r="B32" s="38">
        <v>12</v>
      </c>
      <c r="C32" s="38">
        <v>95</v>
      </c>
      <c r="D32" s="38">
        <v>3</v>
      </c>
      <c r="E32" s="38">
        <v>83</v>
      </c>
      <c r="F32" s="41" t="s">
        <v>179</v>
      </c>
      <c r="G32" s="38">
        <v>31</v>
      </c>
      <c r="H32" s="38">
        <v>1279</v>
      </c>
      <c r="I32" s="38">
        <v>37</v>
      </c>
      <c r="J32" s="38">
        <v>427</v>
      </c>
      <c r="K32" s="41" t="s">
        <v>179</v>
      </c>
      <c r="L32" s="41" t="s">
        <v>179</v>
      </c>
      <c r="M32" s="38">
        <v>199</v>
      </c>
      <c r="N32" s="41" t="s">
        <v>179</v>
      </c>
      <c r="O32" s="38">
        <v>348</v>
      </c>
      <c r="P32" s="28">
        <f t="shared" si="2"/>
        <v>2514</v>
      </c>
    </row>
    <row r="33" spans="1:16">
      <c r="A33" s="36" t="s">
        <v>41</v>
      </c>
      <c r="B33" s="38">
        <v>22</v>
      </c>
      <c r="C33" s="38">
        <v>52</v>
      </c>
      <c r="D33" s="41" t="s">
        <v>179</v>
      </c>
      <c r="E33" s="38">
        <v>17</v>
      </c>
      <c r="F33" s="38">
        <v>24</v>
      </c>
      <c r="G33" s="38">
        <v>47</v>
      </c>
      <c r="H33" s="38">
        <v>399</v>
      </c>
      <c r="I33" s="41" t="s">
        <v>179</v>
      </c>
      <c r="J33" s="38">
        <v>158</v>
      </c>
      <c r="K33" s="41" t="s">
        <v>179</v>
      </c>
      <c r="L33" s="41" t="s">
        <v>179</v>
      </c>
      <c r="M33" s="38">
        <v>10</v>
      </c>
      <c r="N33" s="41" t="s">
        <v>179</v>
      </c>
      <c r="O33" s="38">
        <v>103</v>
      </c>
      <c r="P33" s="28">
        <f t="shared" si="2"/>
        <v>832</v>
      </c>
    </row>
    <row r="34" spans="1:16">
      <c r="A34" s="36" t="s">
        <v>180</v>
      </c>
      <c r="B34" s="38">
        <v>14</v>
      </c>
      <c r="C34" s="38">
        <v>14</v>
      </c>
      <c r="D34" s="41" t="s">
        <v>179</v>
      </c>
      <c r="E34" s="38">
        <v>41</v>
      </c>
      <c r="F34" s="41" t="s">
        <v>179</v>
      </c>
      <c r="G34" s="38">
        <v>68</v>
      </c>
      <c r="H34" s="41" t="s">
        <v>179</v>
      </c>
      <c r="I34" s="41" t="s">
        <v>179</v>
      </c>
      <c r="J34" s="38">
        <v>59</v>
      </c>
      <c r="K34" s="41" t="s">
        <v>179</v>
      </c>
      <c r="L34" s="41" t="s">
        <v>179</v>
      </c>
      <c r="M34" s="41" t="s">
        <v>179</v>
      </c>
      <c r="N34" s="41" t="s">
        <v>179</v>
      </c>
      <c r="O34" s="38">
        <v>385</v>
      </c>
      <c r="P34" s="28">
        <f>SUM(B34:O34)</f>
        <v>581</v>
      </c>
    </row>
    <row r="35" spans="1:16">
      <c r="A35" s="36" t="s">
        <v>42</v>
      </c>
      <c r="B35" s="38">
        <v>4</v>
      </c>
      <c r="C35" s="38">
        <v>185</v>
      </c>
      <c r="D35" s="41" t="s">
        <v>179</v>
      </c>
      <c r="E35" s="38">
        <v>23</v>
      </c>
      <c r="F35" s="38">
        <v>46</v>
      </c>
      <c r="G35" s="38">
        <v>27</v>
      </c>
      <c r="H35" s="38">
        <v>412</v>
      </c>
      <c r="I35" s="41" t="s">
        <v>179</v>
      </c>
      <c r="J35" s="38">
        <v>119</v>
      </c>
      <c r="K35" s="38">
        <v>6</v>
      </c>
      <c r="L35" s="41" t="s">
        <v>179</v>
      </c>
      <c r="M35" s="38">
        <v>37</v>
      </c>
      <c r="N35" s="38">
        <v>1</v>
      </c>
      <c r="O35" s="38">
        <v>67</v>
      </c>
      <c r="P35" s="28">
        <f t="shared" si="2"/>
        <v>927</v>
      </c>
    </row>
    <row r="36" spans="1:16">
      <c r="A36" s="8" t="s">
        <v>29</v>
      </c>
      <c r="B36" s="27">
        <f>SUM(B22:B35)</f>
        <v>116</v>
      </c>
      <c r="C36" s="27">
        <f>SUM(C22:C35)</f>
        <v>945</v>
      </c>
      <c r="D36" s="27">
        <f t="shared" ref="D36:P36" si="3">SUM(D22:D35)</f>
        <v>112</v>
      </c>
      <c r="E36" s="27">
        <f t="shared" si="3"/>
        <v>523</v>
      </c>
      <c r="F36" s="27">
        <f t="shared" si="3"/>
        <v>534</v>
      </c>
      <c r="G36" s="27">
        <f t="shared" si="3"/>
        <v>851</v>
      </c>
      <c r="H36" s="27">
        <f t="shared" si="3"/>
        <v>7491</v>
      </c>
      <c r="I36" s="27">
        <f t="shared" si="3"/>
        <v>46</v>
      </c>
      <c r="J36" s="27">
        <f t="shared" si="3"/>
        <v>2869</v>
      </c>
      <c r="K36" s="27">
        <f t="shared" si="3"/>
        <v>21</v>
      </c>
      <c r="L36" s="27">
        <f t="shared" si="3"/>
        <v>0</v>
      </c>
      <c r="M36" s="27">
        <f t="shared" si="3"/>
        <v>627</v>
      </c>
      <c r="N36" s="27">
        <f t="shared" si="3"/>
        <v>1</v>
      </c>
      <c r="O36" s="27">
        <f t="shared" si="3"/>
        <v>1938</v>
      </c>
      <c r="P36" s="27">
        <f t="shared" si="3"/>
        <v>16074</v>
      </c>
    </row>
    <row r="37" spans="1:16">
      <c r="A37" s="5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6" ht="15.75" thickBot="1">
      <c r="A38" s="9" t="s">
        <v>43</v>
      </c>
      <c r="B38" s="33">
        <f t="shared" ref="B38:P38" si="4">B19+B36</f>
        <v>816</v>
      </c>
      <c r="C38" s="33">
        <f t="shared" si="4"/>
        <v>6295</v>
      </c>
      <c r="D38" s="33">
        <f t="shared" si="4"/>
        <v>1770</v>
      </c>
      <c r="E38" s="33">
        <f t="shared" si="4"/>
        <v>1380</v>
      </c>
      <c r="F38" s="33">
        <f t="shared" si="4"/>
        <v>4937</v>
      </c>
      <c r="G38" s="33">
        <f t="shared" si="4"/>
        <v>3791</v>
      </c>
      <c r="H38" s="33">
        <f t="shared" si="4"/>
        <v>10552</v>
      </c>
      <c r="I38" s="33">
        <f t="shared" si="4"/>
        <v>337</v>
      </c>
      <c r="J38" s="33">
        <f t="shared" si="4"/>
        <v>6794</v>
      </c>
      <c r="K38" s="33">
        <f t="shared" si="4"/>
        <v>2145</v>
      </c>
      <c r="L38" s="33">
        <f t="shared" si="4"/>
        <v>313</v>
      </c>
      <c r="M38" s="33">
        <f t="shared" si="4"/>
        <v>2829</v>
      </c>
      <c r="N38" s="33">
        <f t="shared" si="4"/>
        <v>3125</v>
      </c>
      <c r="O38" s="33">
        <f t="shared" si="4"/>
        <v>3052</v>
      </c>
      <c r="P38" s="33">
        <f t="shared" si="4"/>
        <v>48136</v>
      </c>
    </row>
    <row r="39" spans="1:16" ht="15.75" thickTop="1">
      <c r="A39" s="2" t="s">
        <v>44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</row>
    <row r="40" spans="1:16" s="45" customFormat="1" ht="15.75">
      <c r="A40" s="20" t="s">
        <v>78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</row>
    <row r="41" spans="1:16">
      <c r="A41" s="7" t="s">
        <v>45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</row>
    <row r="42" spans="1:16">
      <c r="A42" s="34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>
      <c r="A43" s="34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  <row r="44" spans="1:16">
      <c r="A44" s="3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</row>
  </sheetData>
  <hyperlinks>
    <hyperlink ref="A40" location="Notes!A1" display="See note sheet for program of study based on two-digit CIP"/>
  </hyperlinks>
  <pageMargins left="0.7" right="0.7" top="0.75" bottom="0.75" header="0.3" footer="0.3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zoomScaleNormal="100" workbookViewId="0"/>
  </sheetViews>
  <sheetFormatPr defaultRowHeight="15"/>
  <cols>
    <col min="1" max="1" width="35.42578125" style="3" customWidth="1"/>
    <col min="2" max="16" width="12.7109375" style="42" customWidth="1"/>
  </cols>
  <sheetData>
    <row r="1" spans="1:16" ht="15.75">
      <c r="A1" s="24" t="s">
        <v>48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2"/>
    </row>
    <row r="2" spans="1:16" ht="15.75">
      <c r="A2" s="24" t="s">
        <v>82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2"/>
    </row>
    <row r="3" spans="1:16" s="45" customFormat="1" ht="16.5" thickBot="1">
      <c r="A3" s="24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2"/>
    </row>
    <row r="4" spans="1:16" ht="26.25" thickTop="1">
      <c r="A4" s="30" t="s">
        <v>1</v>
      </c>
      <c r="B4" s="14" t="s">
        <v>2</v>
      </c>
      <c r="C4" s="14" t="s">
        <v>3</v>
      </c>
      <c r="D4" s="14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4" t="s">
        <v>10</v>
      </c>
      <c r="K4" s="14" t="s">
        <v>11</v>
      </c>
      <c r="L4" s="14" t="s">
        <v>12</v>
      </c>
      <c r="M4" s="14" t="s">
        <v>13</v>
      </c>
      <c r="N4" s="14" t="s">
        <v>14</v>
      </c>
      <c r="O4" s="14" t="s">
        <v>15</v>
      </c>
      <c r="P4" s="14" t="s">
        <v>16</v>
      </c>
    </row>
    <row r="5" spans="1:16" ht="23.25">
      <c r="A5" s="19" t="s">
        <v>80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3"/>
      <c r="M5" s="12"/>
      <c r="N5" s="12"/>
      <c r="O5" s="12"/>
      <c r="P5" s="12"/>
    </row>
    <row r="6" spans="1:16">
      <c r="A6" s="37" t="s">
        <v>49</v>
      </c>
      <c r="B6" s="39" t="s">
        <v>179</v>
      </c>
      <c r="C6" s="39">
        <v>91</v>
      </c>
      <c r="D6" s="39">
        <v>14</v>
      </c>
      <c r="E6" s="39">
        <v>5</v>
      </c>
      <c r="F6" s="39">
        <v>91</v>
      </c>
      <c r="G6" s="39" t="s">
        <v>179</v>
      </c>
      <c r="H6" s="39">
        <v>31</v>
      </c>
      <c r="I6" s="39" t="s">
        <v>179</v>
      </c>
      <c r="J6" s="39">
        <v>98</v>
      </c>
      <c r="K6" s="39">
        <v>7</v>
      </c>
      <c r="L6" s="39" t="s">
        <v>179</v>
      </c>
      <c r="M6" s="39">
        <v>31</v>
      </c>
      <c r="N6" s="39">
        <v>124</v>
      </c>
      <c r="O6" s="39" t="s">
        <v>179</v>
      </c>
      <c r="P6" s="15">
        <f>SUM(B6:O6)</f>
        <v>492</v>
      </c>
    </row>
    <row r="7" spans="1:16">
      <c r="A7" s="37" t="s">
        <v>50</v>
      </c>
      <c r="B7" s="39" t="s">
        <v>179</v>
      </c>
      <c r="C7" s="39">
        <v>27</v>
      </c>
      <c r="D7" s="39">
        <v>7</v>
      </c>
      <c r="E7" s="39">
        <v>10</v>
      </c>
      <c r="F7" s="39">
        <v>44</v>
      </c>
      <c r="G7" s="39" t="s">
        <v>179</v>
      </c>
      <c r="H7" s="39">
        <v>33</v>
      </c>
      <c r="I7" s="39" t="s">
        <v>179</v>
      </c>
      <c r="J7" s="39">
        <v>46</v>
      </c>
      <c r="K7" s="39">
        <v>18</v>
      </c>
      <c r="L7" s="39">
        <v>1</v>
      </c>
      <c r="M7" s="39">
        <v>22</v>
      </c>
      <c r="N7" s="39">
        <v>18</v>
      </c>
      <c r="O7" s="39">
        <v>6</v>
      </c>
      <c r="P7" s="15">
        <f t="shared" ref="P7:P30" si="0">SUM(B7:O7)</f>
        <v>232</v>
      </c>
    </row>
    <row r="8" spans="1:16" ht="15" customHeight="1">
      <c r="A8" s="37" t="s">
        <v>51</v>
      </c>
      <c r="B8" s="39" t="s">
        <v>179</v>
      </c>
      <c r="C8" s="39">
        <v>102</v>
      </c>
      <c r="D8" s="39" t="s">
        <v>179</v>
      </c>
      <c r="E8" s="39">
        <v>5</v>
      </c>
      <c r="F8" s="39">
        <v>130</v>
      </c>
      <c r="G8" s="39" t="s">
        <v>179</v>
      </c>
      <c r="H8" s="39">
        <v>9</v>
      </c>
      <c r="I8" s="39" t="s">
        <v>179</v>
      </c>
      <c r="J8" s="39">
        <v>273</v>
      </c>
      <c r="K8" s="39" t="s">
        <v>179</v>
      </c>
      <c r="L8" s="39">
        <v>1</v>
      </c>
      <c r="M8" s="39">
        <v>20</v>
      </c>
      <c r="N8" s="39">
        <v>88</v>
      </c>
      <c r="O8" s="39">
        <v>38</v>
      </c>
      <c r="P8" s="15">
        <f t="shared" si="0"/>
        <v>666</v>
      </c>
    </row>
    <row r="9" spans="1:16">
      <c r="A9" s="37" t="s">
        <v>52</v>
      </c>
      <c r="B9" s="39">
        <v>40</v>
      </c>
      <c r="C9" s="39">
        <v>60</v>
      </c>
      <c r="D9" s="39">
        <v>31</v>
      </c>
      <c r="E9" s="39">
        <v>8</v>
      </c>
      <c r="F9" s="39">
        <v>48</v>
      </c>
      <c r="G9" s="39" t="s">
        <v>179</v>
      </c>
      <c r="H9" s="39">
        <v>46</v>
      </c>
      <c r="I9" s="39">
        <v>6</v>
      </c>
      <c r="J9" s="39">
        <v>25</v>
      </c>
      <c r="K9" s="39">
        <v>32</v>
      </c>
      <c r="L9" s="39">
        <v>5</v>
      </c>
      <c r="M9" s="39">
        <v>25</v>
      </c>
      <c r="N9" s="39">
        <v>30</v>
      </c>
      <c r="O9" s="39">
        <v>9</v>
      </c>
      <c r="P9" s="15">
        <f t="shared" si="0"/>
        <v>365</v>
      </c>
    </row>
    <row r="10" spans="1:16">
      <c r="A10" s="37" t="s">
        <v>53</v>
      </c>
      <c r="B10" s="39" t="s">
        <v>179</v>
      </c>
      <c r="C10" s="39">
        <v>1774</v>
      </c>
      <c r="D10" s="39">
        <v>3</v>
      </c>
      <c r="E10" s="39">
        <v>59</v>
      </c>
      <c r="F10" s="39">
        <v>53</v>
      </c>
      <c r="G10" s="39" t="s">
        <v>179</v>
      </c>
      <c r="H10" s="39">
        <v>1480</v>
      </c>
      <c r="I10" s="39" t="s">
        <v>179</v>
      </c>
      <c r="J10" s="39">
        <v>59</v>
      </c>
      <c r="K10" s="39">
        <v>43</v>
      </c>
      <c r="L10" s="39">
        <v>5</v>
      </c>
      <c r="M10" s="39">
        <v>888</v>
      </c>
      <c r="N10" s="39">
        <v>377</v>
      </c>
      <c r="O10" s="39" t="s">
        <v>179</v>
      </c>
      <c r="P10" s="15">
        <f t="shared" si="0"/>
        <v>4741</v>
      </c>
    </row>
    <row r="11" spans="1:16">
      <c r="A11" s="37" t="s">
        <v>54</v>
      </c>
      <c r="B11" s="39" t="s">
        <v>179</v>
      </c>
      <c r="C11" s="39">
        <v>2</v>
      </c>
      <c r="D11" s="39" t="s">
        <v>179</v>
      </c>
      <c r="E11" s="39" t="s">
        <v>179</v>
      </c>
      <c r="F11" s="39" t="s">
        <v>179</v>
      </c>
      <c r="G11" s="39" t="s">
        <v>179</v>
      </c>
      <c r="H11" s="39">
        <v>105</v>
      </c>
      <c r="I11" s="39" t="s">
        <v>179</v>
      </c>
      <c r="J11" s="39" t="s">
        <v>179</v>
      </c>
      <c r="K11" s="39">
        <v>6</v>
      </c>
      <c r="L11" s="39" t="s">
        <v>179</v>
      </c>
      <c r="M11" s="39" t="s">
        <v>179</v>
      </c>
      <c r="N11" s="39">
        <v>8</v>
      </c>
      <c r="O11" s="39" t="s">
        <v>179</v>
      </c>
      <c r="P11" s="15">
        <f t="shared" si="0"/>
        <v>121</v>
      </c>
    </row>
    <row r="12" spans="1:16">
      <c r="A12" s="37" t="s">
        <v>55</v>
      </c>
      <c r="B12" s="39" t="s">
        <v>179</v>
      </c>
      <c r="C12" s="39">
        <v>31</v>
      </c>
      <c r="D12" s="39">
        <v>4</v>
      </c>
      <c r="E12" s="39" t="s">
        <v>179</v>
      </c>
      <c r="F12" s="39">
        <v>20</v>
      </c>
      <c r="G12" s="39" t="s">
        <v>179</v>
      </c>
      <c r="H12" s="39">
        <v>19</v>
      </c>
      <c r="I12" s="39" t="s">
        <v>179</v>
      </c>
      <c r="J12" s="39">
        <v>18</v>
      </c>
      <c r="K12" s="39">
        <v>6</v>
      </c>
      <c r="L12" s="39" t="s">
        <v>179</v>
      </c>
      <c r="M12" s="39">
        <v>26</v>
      </c>
      <c r="N12" s="39">
        <v>25</v>
      </c>
      <c r="O12" s="39">
        <v>7</v>
      </c>
      <c r="P12" s="15">
        <f t="shared" si="0"/>
        <v>156</v>
      </c>
    </row>
    <row r="13" spans="1:16">
      <c r="A13" s="37" t="s">
        <v>56</v>
      </c>
      <c r="B13" s="39" t="s">
        <v>179</v>
      </c>
      <c r="C13" s="39">
        <v>188</v>
      </c>
      <c r="D13" s="39">
        <v>48</v>
      </c>
      <c r="E13" s="39">
        <v>6</v>
      </c>
      <c r="F13" s="39">
        <v>220</v>
      </c>
      <c r="G13" s="39" t="s">
        <v>179</v>
      </c>
      <c r="H13" s="39">
        <v>263</v>
      </c>
      <c r="I13" s="39">
        <v>7</v>
      </c>
      <c r="J13" s="39">
        <v>18</v>
      </c>
      <c r="K13" s="39">
        <v>149</v>
      </c>
      <c r="L13" s="39">
        <v>22</v>
      </c>
      <c r="M13" s="39">
        <v>155</v>
      </c>
      <c r="N13" s="39">
        <v>340</v>
      </c>
      <c r="O13" s="39">
        <v>77</v>
      </c>
      <c r="P13" s="15">
        <f t="shared" si="0"/>
        <v>1493</v>
      </c>
    </row>
    <row r="14" spans="1:16">
      <c r="A14" s="37" t="s">
        <v>57</v>
      </c>
      <c r="B14" s="39" t="s">
        <v>179</v>
      </c>
      <c r="C14" s="39">
        <v>141</v>
      </c>
      <c r="D14" s="39">
        <v>46</v>
      </c>
      <c r="E14" s="39">
        <v>7</v>
      </c>
      <c r="F14" s="39">
        <v>106</v>
      </c>
      <c r="G14" s="39">
        <v>1</v>
      </c>
      <c r="H14" s="39">
        <v>58</v>
      </c>
      <c r="I14" s="39">
        <v>3</v>
      </c>
      <c r="J14" s="39">
        <v>9</v>
      </c>
      <c r="K14" s="39">
        <v>21</v>
      </c>
      <c r="L14" s="39">
        <v>7</v>
      </c>
      <c r="M14" s="39">
        <v>65</v>
      </c>
      <c r="N14" s="39">
        <v>60</v>
      </c>
      <c r="O14" s="39" t="s">
        <v>179</v>
      </c>
      <c r="P14" s="15">
        <f t="shared" si="0"/>
        <v>524</v>
      </c>
    </row>
    <row r="15" spans="1:16">
      <c r="A15" s="37" t="s">
        <v>58</v>
      </c>
      <c r="B15" s="39" t="s">
        <v>179</v>
      </c>
      <c r="C15" s="39">
        <v>229</v>
      </c>
      <c r="D15" s="39">
        <v>22</v>
      </c>
      <c r="E15" s="39">
        <v>2</v>
      </c>
      <c r="F15" s="39">
        <v>166</v>
      </c>
      <c r="G15" s="39" t="s">
        <v>179</v>
      </c>
      <c r="H15" s="39">
        <v>51</v>
      </c>
      <c r="I15" s="39" t="s">
        <v>179</v>
      </c>
      <c r="J15" s="39">
        <v>62</v>
      </c>
      <c r="K15" s="39">
        <v>4</v>
      </c>
      <c r="L15" s="39">
        <v>6</v>
      </c>
      <c r="M15" s="39">
        <v>24</v>
      </c>
      <c r="N15" s="39">
        <v>32</v>
      </c>
      <c r="O15" s="39">
        <v>13</v>
      </c>
      <c r="P15" s="15">
        <f t="shared" si="0"/>
        <v>611</v>
      </c>
    </row>
    <row r="16" spans="1:16">
      <c r="A16" s="37" t="s">
        <v>59</v>
      </c>
      <c r="B16" s="39" t="s">
        <v>179</v>
      </c>
      <c r="C16" s="39">
        <v>45</v>
      </c>
      <c r="D16" s="39">
        <v>11</v>
      </c>
      <c r="E16" s="39">
        <v>2</v>
      </c>
      <c r="F16" s="39">
        <v>70</v>
      </c>
      <c r="G16" s="39" t="s">
        <v>179</v>
      </c>
      <c r="H16" s="39">
        <v>36</v>
      </c>
      <c r="I16" s="39" t="s">
        <v>179</v>
      </c>
      <c r="J16" s="39">
        <v>62</v>
      </c>
      <c r="K16" s="39">
        <v>2</v>
      </c>
      <c r="L16" s="39">
        <v>1</v>
      </c>
      <c r="M16" s="39">
        <v>24</v>
      </c>
      <c r="N16" s="39">
        <v>7</v>
      </c>
      <c r="O16" s="39">
        <v>6</v>
      </c>
      <c r="P16" s="15">
        <f t="shared" si="0"/>
        <v>266</v>
      </c>
    </row>
    <row r="17" spans="1:16">
      <c r="A17" s="37" t="s">
        <v>60</v>
      </c>
      <c r="B17" s="39" t="s">
        <v>179</v>
      </c>
      <c r="C17" s="39">
        <v>988</v>
      </c>
      <c r="D17" s="39">
        <v>183</v>
      </c>
      <c r="E17" s="39">
        <v>86</v>
      </c>
      <c r="F17" s="39">
        <v>753</v>
      </c>
      <c r="G17" s="39" t="s">
        <v>179</v>
      </c>
      <c r="H17" s="39">
        <v>161</v>
      </c>
      <c r="I17" s="39">
        <v>4</v>
      </c>
      <c r="J17" s="39">
        <v>291</v>
      </c>
      <c r="K17" s="39">
        <v>54</v>
      </c>
      <c r="L17" s="39">
        <v>10</v>
      </c>
      <c r="M17" s="39">
        <v>300</v>
      </c>
      <c r="N17" s="39">
        <v>196</v>
      </c>
      <c r="O17" s="39">
        <v>1</v>
      </c>
      <c r="P17" s="15">
        <f t="shared" si="0"/>
        <v>3027</v>
      </c>
    </row>
    <row r="18" spans="1:16">
      <c r="A18" s="37" t="s">
        <v>61</v>
      </c>
      <c r="B18" s="39" t="s">
        <v>179</v>
      </c>
      <c r="C18" s="39">
        <v>199</v>
      </c>
      <c r="D18" s="39">
        <v>24</v>
      </c>
      <c r="E18" s="39" t="s">
        <v>179</v>
      </c>
      <c r="F18" s="39">
        <v>126</v>
      </c>
      <c r="G18" s="39" t="s">
        <v>179</v>
      </c>
      <c r="H18" s="39">
        <v>61</v>
      </c>
      <c r="I18" s="39" t="s">
        <v>179</v>
      </c>
      <c r="J18" s="39">
        <v>572</v>
      </c>
      <c r="K18" s="39">
        <v>35</v>
      </c>
      <c r="L18" s="39">
        <v>6</v>
      </c>
      <c r="M18" s="39">
        <v>17</v>
      </c>
      <c r="N18" s="39">
        <v>93</v>
      </c>
      <c r="O18" s="39">
        <v>16</v>
      </c>
      <c r="P18" s="15">
        <f t="shared" si="0"/>
        <v>1149</v>
      </c>
    </row>
    <row r="19" spans="1:16">
      <c r="A19" s="37" t="s">
        <v>62</v>
      </c>
      <c r="B19" s="39" t="s">
        <v>179</v>
      </c>
      <c r="C19" s="39">
        <v>165</v>
      </c>
      <c r="D19" s="39">
        <v>5</v>
      </c>
      <c r="E19" s="39">
        <v>1</v>
      </c>
      <c r="F19" s="39">
        <v>515</v>
      </c>
      <c r="G19" s="39" t="s">
        <v>179</v>
      </c>
      <c r="H19" s="39">
        <v>87</v>
      </c>
      <c r="I19" s="39" t="s">
        <v>179</v>
      </c>
      <c r="J19" s="39">
        <v>21</v>
      </c>
      <c r="K19" s="39">
        <v>11</v>
      </c>
      <c r="L19" s="39">
        <v>3</v>
      </c>
      <c r="M19" s="39">
        <v>96</v>
      </c>
      <c r="N19" s="39">
        <v>37</v>
      </c>
      <c r="O19" s="39">
        <v>1</v>
      </c>
      <c r="P19" s="15">
        <f t="shared" si="0"/>
        <v>942</v>
      </c>
    </row>
    <row r="20" spans="1:16">
      <c r="A20" s="37" t="s">
        <v>63</v>
      </c>
      <c r="B20" s="39" t="s">
        <v>179</v>
      </c>
      <c r="C20" s="39">
        <v>44</v>
      </c>
      <c r="D20" s="39">
        <v>10</v>
      </c>
      <c r="E20" s="39">
        <v>7</v>
      </c>
      <c r="F20" s="39">
        <v>22</v>
      </c>
      <c r="G20" s="39" t="s">
        <v>179</v>
      </c>
      <c r="H20" s="39">
        <v>13</v>
      </c>
      <c r="I20" s="39" t="s">
        <v>179</v>
      </c>
      <c r="J20" s="39">
        <v>23</v>
      </c>
      <c r="K20" s="39">
        <v>12</v>
      </c>
      <c r="L20" s="39">
        <v>1</v>
      </c>
      <c r="M20" s="39">
        <v>53</v>
      </c>
      <c r="N20" s="39">
        <v>26</v>
      </c>
      <c r="O20" s="39" t="s">
        <v>179</v>
      </c>
      <c r="P20" s="15">
        <f t="shared" si="0"/>
        <v>211</v>
      </c>
    </row>
    <row r="21" spans="1:16">
      <c r="A21" s="37" t="s">
        <v>64</v>
      </c>
      <c r="B21" s="39" t="s">
        <v>179</v>
      </c>
      <c r="C21" s="39">
        <v>1524</v>
      </c>
      <c r="D21" s="39">
        <v>29</v>
      </c>
      <c r="E21" s="39">
        <v>62</v>
      </c>
      <c r="F21" s="39">
        <v>62</v>
      </c>
      <c r="G21" s="39">
        <v>3</v>
      </c>
      <c r="H21" s="39">
        <v>25</v>
      </c>
      <c r="I21" s="39" t="s">
        <v>179</v>
      </c>
      <c r="J21" s="39">
        <v>157</v>
      </c>
      <c r="K21" s="39">
        <v>18</v>
      </c>
      <c r="L21" s="39">
        <v>4</v>
      </c>
      <c r="M21" s="39">
        <v>239</v>
      </c>
      <c r="N21" s="39">
        <v>388</v>
      </c>
      <c r="O21" s="39">
        <v>1</v>
      </c>
      <c r="P21" s="15">
        <f t="shared" si="0"/>
        <v>2512</v>
      </c>
    </row>
    <row r="22" spans="1:16">
      <c r="A22" s="37" t="s">
        <v>65</v>
      </c>
      <c r="B22" s="39" t="s">
        <v>179</v>
      </c>
      <c r="C22" s="39">
        <v>174</v>
      </c>
      <c r="D22" s="39">
        <v>10</v>
      </c>
      <c r="E22" s="39" t="s">
        <v>179</v>
      </c>
      <c r="F22" s="39">
        <v>83</v>
      </c>
      <c r="G22" s="39" t="s">
        <v>179</v>
      </c>
      <c r="H22" s="39">
        <v>26</v>
      </c>
      <c r="I22" s="39">
        <v>20</v>
      </c>
      <c r="J22" s="39">
        <v>214</v>
      </c>
      <c r="K22" s="39">
        <v>69</v>
      </c>
      <c r="L22" s="39">
        <v>9</v>
      </c>
      <c r="M22" s="39">
        <v>57</v>
      </c>
      <c r="N22" s="39">
        <v>104</v>
      </c>
      <c r="O22" s="39">
        <v>10</v>
      </c>
      <c r="P22" s="15">
        <f t="shared" si="0"/>
        <v>776</v>
      </c>
    </row>
    <row r="23" spans="1:16">
      <c r="A23" s="37" t="s">
        <v>66</v>
      </c>
      <c r="B23" s="39" t="s">
        <v>179</v>
      </c>
      <c r="C23" s="39">
        <v>630</v>
      </c>
      <c r="D23" s="39">
        <v>104</v>
      </c>
      <c r="E23" s="39">
        <v>47</v>
      </c>
      <c r="F23" s="39">
        <v>166</v>
      </c>
      <c r="G23" s="39">
        <v>140</v>
      </c>
      <c r="H23" s="39">
        <v>172</v>
      </c>
      <c r="I23" s="39">
        <v>65</v>
      </c>
      <c r="J23" s="39">
        <v>1255</v>
      </c>
      <c r="K23" s="39">
        <v>250</v>
      </c>
      <c r="L23" s="39">
        <v>35</v>
      </c>
      <c r="M23" s="39">
        <v>270</v>
      </c>
      <c r="N23" s="39">
        <v>305</v>
      </c>
      <c r="O23" s="39">
        <v>306</v>
      </c>
      <c r="P23" s="15">
        <f t="shared" si="0"/>
        <v>3745</v>
      </c>
    </row>
    <row r="24" spans="1:16">
      <c r="A24" s="37" t="s">
        <v>67</v>
      </c>
      <c r="B24" s="39" t="s">
        <v>179</v>
      </c>
      <c r="C24" s="39">
        <v>57</v>
      </c>
      <c r="D24" s="39">
        <v>15</v>
      </c>
      <c r="E24" s="39">
        <v>8</v>
      </c>
      <c r="F24" s="39">
        <v>252</v>
      </c>
      <c r="G24" s="39" t="s">
        <v>179</v>
      </c>
      <c r="H24" s="39">
        <v>60</v>
      </c>
      <c r="I24" s="39">
        <v>1</v>
      </c>
      <c r="J24" s="39">
        <v>343</v>
      </c>
      <c r="K24" s="39">
        <v>20</v>
      </c>
      <c r="L24" s="39">
        <v>10</v>
      </c>
      <c r="M24" s="39">
        <v>42</v>
      </c>
      <c r="N24" s="39">
        <v>54</v>
      </c>
      <c r="O24" s="39" t="s">
        <v>179</v>
      </c>
      <c r="P24" s="15">
        <f t="shared" si="0"/>
        <v>862</v>
      </c>
    </row>
    <row r="25" spans="1:16">
      <c r="A25" s="37" t="s">
        <v>68</v>
      </c>
      <c r="B25" s="39">
        <v>4</v>
      </c>
      <c r="C25" s="39">
        <v>54</v>
      </c>
      <c r="D25" s="39">
        <v>3</v>
      </c>
      <c r="E25" s="39" t="s">
        <v>179</v>
      </c>
      <c r="F25" s="39">
        <v>53</v>
      </c>
      <c r="G25" s="39" t="s">
        <v>179</v>
      </c>
      <c r="H25" s="39">
        <v>54</v>
      </c>
      <c r="I25" s="39" t="s">
        <v>179</v>
      </c>
      <c r="J25" s="39">
        <v>24</v>
      </c>
      <c r="K25" s="39">
        <v>2</v>
      </c>
      <c r="L25" s="39" t="s">
        <v>179</v>
      </c>
      <c r="M25" s="39" t="s">
        <v>179</v>
      </c>
      <c r="N25" s="39">
        <v>5</v>
      </c>
      <c r="O25" s="39">
        <v>3</v>
      </c>
      <c r="P25" s="15">
        <f t="shared" si="0"/>
        <v>202</v>
      </c>
    </row>
    <row r="26" spans="1:16">
      <c r="A26" s="37" t="s">
        <v>69</v>
      </c>
      <c r="B26" s="39" t="s">
        <v>179</v>
      </c>
      <c r="C26" s="39">
        <v>986</v>
      </c>
      <c r="D26" s="39">
        <v>9</v>
      </c>
      <c r="E26" s="39">
        <v>147</v>
      </c>
      <c r="F26" s="39">
        <v>36</v>
      </c>
      <c r="G26" s="39">
        <v>465</v>
      </c>
      <c r="H26" s="39">
        <v>502</v>
      </c>
      <c r="I26" s="39">
        <v>123</v>
      </c>
      <c r="J26" s="39">
        <v>478</v>
      </c>
      <c r="K26" s="39">
        <v>514</v>
      </c>
      <c r="L26" s="39">
        <v>112</v>
      </c>
      <c r="M26" s="39">
        <v>241</v>
      </c>
      <c r="N26" s="39">
        <v>692</v>
      </c>
      <c r="O26" s="39">
        <v>464</v>
      </c>
      <c r="P26" s="15">
        <f t="shared" si="0"/>
        <v>4769</v>
      </c>
    </row>
    <row r="27" spans="1:16">
      <c r="A27" s="37" t="s">
        <v>70</v>
      </c>
      <c r="B27" s="39" t="s">
        <v>179</v>
      </c>
      <c r="C27" s="39">
        <v>4243</v>
      </c>
      <c r="D27" s="39">
        <v>246</v>
      </c>
      <c r="E27" s="39">
        <v>83</v>
      </c>
      <c r="F27" s="39">
        <v>333</v>
      </c>
      <c r="G27" s="39" t="s">
        <v>179</v>
      </c>
      <c r="H27" s="39">
        <v>243</v>
      </c>
      <c r="I27" s="39">
        <v>8</v>
      </c>
      <c r="J27" s="39">
        <v>343</v>
      </c>
      <c r="K27" s="39">
        <v>118</v>
      </c>
      <c r="L27" s="39">
        <v>6</v>
      </c>
      <c r="M27" s="39">
        <v>307</v>
      </c>
      <c r="N27" s="39">
        <v>742</v>
      </c>
      <c r="O27" s="39">
        <v>100</v>
      </c>
      <c r="P27" s="15">
        <f t="shared" si="0"/>
        <v>6772</v>
      </c>
    </row>
    <row r="28" spans="1:16">
      <c r="A28" s="37" t="s">
        <v>71</v>
      </c>
      <c r="B28" s="39" t="s">
        <v>179</v>
      </c>
      <c r="C28" s="39">
        <v>94</v>
      </c>
      <c r="D28" s="39">
        <v>4</v>
      </c>
      <c r="E28" s="39">
        <v>7</v>
      </c>
      <c r="F28" s="39">
        <v>34</v>
      </c>
      <c r="G28" s="39" t="s">
        <v>179</v>
      </c>
      <c r="H28" s="39">
        <v>42</v>
      </c>
      <c r="I28" s="39">
        <v>9</v>
      </c>
      <c r="J28" s="39" t="s">
        <v>179</v>
      </c>
      <c r="K28" s="39">
        <v>54</v>
      </c>
      <c r="L28" s="39">
        <v>1</v>
      </c>
      <c r="M28" s="39">
        <v>18</v>
      </c>
      <c r="N28" s="39">
        <v>61</v>
      </c>
      <c r="O28" s="39" t="s">
        <v>179</v>
      </c>
      <c r="P28" s="15">
        <f t="shared" si="0"/>
        <v>324</v>
      </c>
    </row>
    <row r="29" spans="1:16">
      <c r="A29" s="37" t="s">
        <v>72</v>
      </c>
      <c r="B29" s="39" t="s">
        <v>179</v>
      </c>
      <c r="C29" s="39">
        <v>56</v>
      </c>
      <c r="D29" s="39">
        <v>10</v>
      </c>
      <c r="E29" s="39">
        <v>2</v>
      </c>
      <c r="F29" s="39">
        <v>24</v>
      </c>
      <c r="G29" s="39" t="s">
        <v>179</v>
      </c>
      <c r="H29" s="39">
        <v>76</v>
      </c>
      <c r="I29" s="39">
        <v>5</v>
      </c>
      <c r="J29" s="39">
        <v>89</v>
      </c>
      <c r="K29" s="39">
        <v>20</v>
      </c>
      <c r="L29" s="39">
        <v>5</v>
      </c>
      <c r="M29" s="39">
        <v>9</v>
      </c>
      <c r="N29" s="39">
        <v>79</v>
      </c>
      <c r="O29" s="39" t="s">
        <v>179</v>
      </c>
      <c r="P29" s="15">
        <f t="shared" si="0"/>
        <v>375</v>
      </c>
    </row>
    <row r="30" spans="1:16">
      <c r="A30" s="37" t="s">
        <v>73</v>
      </c>
      <c r="B30" s="39">
        <v>43</v>
      </c>
      <c r="C30" s="39">
        <v>227</v>
      </c>
      <c r="D30" s="39">
        <v>11</v>
      </c>
      <c r="E30" s="39" t="s">
        <v>179</v>
      </c>
      <c r="F30" s="39">
        <v>577</v>
      </c>
      <c r="G30" s="39" t="s">
        <v>179</v>
      </c>
      <c r="H30" s="39">
        <v>18</v>
      </c>
      <c r="I30" s="39">
        <v>17</v>
      </c>
      <c r="J30" s="39">
        <v>8</v>
      </c>
      <c r="K30" s="39">
        <v>9</v>
      </c>
      <c r="L30" s="39">
        <v>1</v>
      </c>
      <c r="M30" s="39">
        <v>23</v>
      </c>
      <c r="N30" s="39">
        <v>8</v>
      </c>
      <c r="O30" s="39">
        <v>15</v>
      </c>
      <c r="P30" s="15">
        <f t="shared" si="0"/>
        <v>957</v>
      </c>
    </row>
    <row r="31" spans="1:16">
      <c r="A31" s="23" t="s">
        <v>74</v>
      </c>
      <c r="B31" s="15">
        <f>SUM(B6:B30)</f>
        <v>87</v>
      </c>
      <c r="C31" s="15">
        <f>SUM(C6:C30)</f>
        <v>12131</v>
      </c>
      <c r="D31" s="15">
        <f t="shared" ref="D31:P31" si="1">SUM(D6:D30)</f>
        <v>849</v>
      </c>
      <c r="E31" s="15">
        <f t="shared" si="1"/>
        <v>554</v>
      </c>
      <c r="F31" s="15">
        <f t="shared" si="1"/>
        <v>3984</v>
      </c>
      <c r="G31" s="15">
        <f t="shared" si="1"/>
        <v>609</v>
      </c>
      <c r="H31" s="15">
        <f t="shared" si="1"/>
        <v>3671</v>
      </c>
      <c r="I31" s="15">
        <f t="shared" si="1"/>
        <v>268</v>
      </c>
      <c r="J31" s="15">
        <f t="shared" si="1"/>
        <v>4488</v>
      </c>
      <c r="K31" s="15">
        <f t="shared" si="1"/>
        <v>1474</v>
      </c>
      <c r="L31" s="15">
        <f t="shared" si="1"/>
        <v>251</v>
      </c>
      <c r="M31" s="15">
        <f t="shared" si="1"/>
        <v>2952</v>
      </c>
      <c r="N31" s="15">
        <f t="shared" si="1"/>
        <v>3899</v>
      </c>
      <c r="O31" s="15">
        <f t="shared" si="1"/>
        <v>1073</v>
      </c>
      <c r="P31" s="15">
        <f t="shared" si="1"/>
        <v>36290</v>
      </c>
    </row>
    <row r="32" spans="1:16" s="31" customFormat="1">
      <c r="A32" s="2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ht="23.25">
      <c r="A33" s="19" t="s">
        <v>81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3"/>
      <c r="M33" s="12"/>
      <c r="N33" s="12"/>
      <c r="O33" s="12"/>
      <c r="P33" s="12"/>
    </row>
    <row r="34" spans="1:16">
      <c r="A34" s="37" t="s">
        <v>75</v>
      </c>
      <c r="B34" s="39" t="s">
        <v>179</v>
      </c>
      <c r="C34" s="39" t="s">
        <v>179</v>
      </c>
      <c r="D34" s="39" t="s">
        <v>179</v>
      </c>
      <c r="E34" s="39" t="s">
        <v>179</v>
      </c>
      <c r="F34" s="39" t="s">
        <v>179</v>
      </c>
      <c r="G34" s="39" t="s">
        <v>179</v>
      </c>
      <c r="H34" s="39">
        <v>110</v>
      </c>
      <c r="I34" s="39" t="s">
        <v>179</v>
      </c>
      <c r="J34" s="39" t="s">
        <v>179</v>
      </c>
      <c r="K34" s="39" t="s">
        <v>179</v>
      </c>
      <c r="L34" s="39" t="s">
        <v>179</v>
      </c>
      <c r="M34" s="39" t="s">
        <v>179</v>
      </c>
      <c r="N34" s="39" t="s">
        <v>179</v>
      </c>
      <c r="O34" s="39" t="s">
        <v>179</v>
      </c>
      <c r="P34" s="15">
        <f>SUM(B34:O34)</f>
        <v>110</v>
      </c>
    </row>
    <row r="35" spans="1:16">
      <c r="A35" s="23" t="s">
        <v>74</v>
      </c>
      <c r="B35" s="15">
        <f>SUM(B34)</f>
        <v>0</v>
      </c>
      <c r="C35" s="15">
        <f t="shared" ref="C35:P35" si="2">SUM(C34)</f>
        <v>0</v>
      </c>
      <c r="D35" s="15">
        <f t="shared" si="2"/>
        <v>0</v>
      </c>
      <c r="E35" s="15">
        <f t="shared" si="2"/>
        <v>0</v>
      </c>
      <c r="F35" s="15">
        <f t="shared" si="2"/>
        <v>0</v>
      </c>
      <c r="G35" s="15">
        <f t="shared" si="2"/>
        <v>0</v>
      </c>
      <c r="H35" s="15">
        <f t="shared" si="2"/>
        <v>110</v>
      </c>
      <c r="I35" s="15">
        <f t="shared" si="2"/>
        <v>0</v>
      </c>
      <c r="J35" s="15">
        <f t="shared" si="2"/>
        <v>0</v>
      </c>
      <c r="K35" s="15">
        <f t="shared" si="2"/>
        <v>0</v>
      </c>
      <c r="L35" s="15">
        <f t="shared" si="2"/>
        <v>0</v>
      </c>
      <c r="M35" s="15">
        <f t="shared" si="2"/>
        <v>0</v>
      </c>
      <c r="N35" s="15">
        <f t="shared" si="2"/>
        <v>0</v>
      </c>
      <c r="O35" s="15">
        <f t="shared" si="2"/>
        <v>0</v>
      </c>
      <c r="P35" s="15">
        <f t="shared" si="2"/>
        <v>110</v>
      </c>
    </row>
    <row r="36" spans="1:16" ht="15.75">
      <c r="A36" s="22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</row>
    <row r="37" spans="1:16" ht="23.25">
      <c r="A37" s="26" t="s">
        <v>76</v>
      </c>
      <c r="B37" s="15">
        <f>B31+B35</f>
        <v>87</v>
      </c>
      <c r="C37" s="15">
        <f t="shared" ref="C37:P37" si="3">C31+C35</f>
        <v>12131</v>
      </c>
      <c r="D37" s="15">
        <f t="shared" si="3"/>
        <v>849</v>
      </c>
      <c r="E37" s="15">
        <f t="shared" si="3"/>
        <v>554</v>
      </c>
      <c r="F37" s="15">
        <f t="shared" si="3"/>
        <v>3984</v>
      </c>
      <c r="G37" s="15">
        <f t="shared" si="3"/>
        <v>609</v>
      </c>
      <c r="H37" s="15">
        <f t="shared" si="3"/>
        <v>3781</v>
      </c>
      <c r="I37" s="15">
        <f t="shared" si="3"/>
        <v>268</v>
      </c>
      <c r="J37" s="15">
        <f t="shared" si="3"/>
        <v>4488</v>
      </c>
      <c r="K37" s="15">
        <f t="shared" si="3"/>
        <v>1474</v>
      </c>
      <c r="L37" s="15">
        <f t="shared" si="3"/>
        <v>251</v>
      </c>
      <c r="M37" s="15">
        <f t="shared" si="3"/>
        <v>2952</v>
      </c>
      <c r="N37" s="15">
        <f t="shared" si="3"/>
        <v>3899</v>
      </c>
      <c r="O37" s="15">
        <f t="shared" si="3"/>
        <v>1073</v>
      </c>
      <c r="P37" s="15">
        <f t="shared" si="3"/>
        <v>36400</v>
      </c>
    </row>
    <row r="38" spans="1:16" ht="15.75">
      <c r="A38" s="22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</row>
    <row r="39" spans="1:16" ht="15.75" thickBot="1">
      <c r="A39" s="25" t="s">
        <v>77</v>
      </c>
      <c r="B39" s="15">
        <f>B37+table097_FY14!B38</f>
        <v>903</v>
      </c>
      <c r="C39" s="15">
        <f>C37+table097_FY14!C38</f>
        <v>18426</v>
      </c>
      <c r="D39" s="15">
        <f>D37+table097_FY14!D38</f>
        <v>2619</v>
      </c>
      <c r="E39" s="15">
        <f>E37+table097_FY14!E38</f>
        <v>1934</v>
      </c>
      <c r="F39" s="15">
        <f>F37+table097_FY14!F38</f>
        <v>8921</v>
      </c>
      <c r="G39" s="15">
        <f>G37+table097_FY14!G38</f>
        <v>4400</v>
      </c>
      <c r="H39" s="15">
        <f>H37+table097_FY14!H38</f>
        <v>14333</v>
      </c>
      <c r="I39" s="15">
        <f>I37+table097_FY14!I38</f>
        <v>605</v>
      </c>
      <c r="J39" s="15">
        <f>J37+table097_FY14!J38</f>
        <v>11282</v>
      </c>
      <c r="K39" s="15">
        <f>K37+table097_FY14!K38</f>
        <v>3619</v>
      </c>
      <c r="L39" s="15">
        <f>L37+table097_FY14!L38</f>
        <v>564</v>
      </c>
      <c r="M39" s="15">
        <f>M37+table097_FY14!M38</f>
        <v>5781</v>
      </c>
      <c r="N39" s="15">
        <f>N37+table097_FY14!N38</f>
        <v>7024</v>
      </c>
      <c r="O39" s="15">
        <f>O37+table097_FY14!O38</f>
        <v>4125</v>
      </c>
      <c r="P39" s="15">
        <f>P37+table097_FY14!P38</f>
        <v>84536</v>
      </c>
    </row>
    <row r="40" spans="1:16" ht="15.75" thickTop="1">
      <c r="A40" s="21" t="s">
        <v>44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1:16" ht="15.75">
      <c r="A41" s="20" t="s">
        <v>78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1:16" ht="15.75">
      <c r="A42" s="25" t="s">
        <v>45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1:16">
      <c r="A43" s="25" t="s">
        <v>79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</sheetData>
  <hyperlinks>
    <hyperlink ref="A41" location="Notes!A1" display="See note sheet for program of study based on two-digit CIP"/>
  </hyperlinks>
  <pageMargins left="0.7" right="0.7" top="0.75" bottom="0.75" header="0.3" footer="0.3"/>
  <pageSetup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6"/>
  <sheetViews>
    <sheetView workbookViewId="0"/>
  </sheetViews>
  <sheetFormatPr defaultRowHeight="15"/>
  <cols>
    <col min="1" max="1" width="44.28515625" bestFit="1" customWidth="1"/>
    <col min="3" max="3" width="19.140625" bestFit="1" customWidth="1"/>
  </cols>
  <sheetData>
    <row r="1" spans="1:3">
      <c r="A1" s="43" t="s">
        <v>83</v>
      </c>
      <c r="B1" s="43" t="s">
        <v>84</v>
      </c>
      <c r="C1" s="43" t="s">
        <v>85</v>
      </c>
    </row>
    <row r="2" spans="1:3">
      <c r="A2" s="43" t="s">
        <v>86</v>
      </c>
      <c r="B2" s="43" t="s">
        <v>87</v>
      </c>
      <c r="C2" s="43" t="s">
        <v>88</v>
      </c>
    </row>
    <row r="3" spans="1:3">
      <c r="A3" s="43" t="s">
        <v>89</v>
      </c>
      <c r="B3" s="43" t="s">
        <v>90</v>
      </c>
      <c r="C3" s="43" t="s">
        <v>15</v>
      </c>
    </row>
    <row r="4" spans="1:3">
      <c r="A4" s="43" t="s">
        <v>91</v>
      </c>
      <c r="B4" s="43" t="s">
        <v>92</v>
      </c>
      <c r="C4" s="43" t="s">
        <v>8</v>
      </c>
    </row>
    <row r="5" spans="1:3">
      <c r="A5" s="43" t="s">
        <v>93</v>
      </c>
      <c r="B5" s="43" t="s">
        <v>94</v>
      </c>
      <c r="C5" s="43" t="s">
        <v>11</v>
      </c>
    </row>
    <row r="6" spans="1:3">
      <c r="A6" s="43" t="s">
        <v>173</v>
      </c>
      <c r="B6" s="44" t="s">
        <v>165</v>
      </c>
      <c r="C6" s="43" t="s">
        <v>15</v>
      </c>
    </row>
    <row r="7" spans="1:3">
      <c r="A7" s="43" t="s">
        <v>95</v>
      </c>
      <c r="B7" s="43" t="s">
        <v>96</v>
      </c>
      <c r="C7" s="43" t="s">
        <v>3</v>
      </c>
    </row>
    <row r="8" spans="1:3">
      <c r="A8" s="43" t="s">
        <v>174</v>
      </c>
      <c r="B8" s="44" t="s">
        <v>166</v>
      </c>
      <c r="C8" s="43" t="s">
        <v>15</v>
      </c>
    </row>
    <row r="9" spans="1:3">
      <c r="A9" s="43" t="s">
        <v>97</v>
      </c>
      <c r="B9" s="43" t="s">
        <v>98</v>
      </c>
      <c r="C9" s="43" t="s">
        <v>99</v>
      </c>
    </row>
    <row r="10" spans="1:3">
      <c r="A10" s="43" t="s">
        <v>100</v>
      </c>
      <c r="B10" s="43" t="s">
        <v>101</v>
      </c>
      <c r="C10" s="43" t="s">
        <v>99</v>
      </c>
    </row>
    <row r="11" spans="1:3">
      <c r="A11" s="43" t="s">
        <v>102</v>
      </c>
      <c r="B11" s="43" t="s">
        <v>103</v>
      </c>
      <c r="C11" s="43" t="s">
        <v>5</v>
      </c>
    </row>
    <row r="12" spans="1:3">
      <c r="A12" s="43" t="s">
        <v>157</v>
      </c>
      <c r="B12" s="43" t="s">
        <v>158</v>
      </c>
      <c r="C12" s="43" t="s">
        <v>15</v>
      </c>
    </row>
    <row r="13" spans="1:3">
      <c r="A13" s="43" t="s">
        <v>104</v>
      </c>
      <c r="B13" s="43" t="s">
        <v>105</v>
      </c>
      <c r="C13" s="43" t="s">
        <v>6</v>
      </c>
    </row>
    <row r="14" spans="1:3">
      <c r="A14" s="43" t="s">
        <v>106</v>
      </c>
      <c r="B14" s="43" t="s">
        <v>107</v>
      </c>
      <c r="C14" s="43" t="s">
        <v>108</v>
      </c>
    </row>
    <row r="15" spans="1:3">
      <c r="A15" s="43" t="s">
        <v>109</v>
      </c>
      <c r="B15" s="43" t="s">
        <v>110</v>
      </c>
      <c r="C15" s="43" t="s">
        <v>108</v>
      </c>
    </row>
    <row r="16" spans="1:3">
      <c r="A16" s="43" t="s">
        <v>111</v>
      </c>
      <c r="B16" s="43" t="s">
        <v>112</v>
      </c>
      <c r="C16" s="43" t="s">
        <v>8</v>
      </c>
    </row>
    <row r="17" spans="1:3">
      <c r="A17" s="43" t="s">
        <v>113</v>
      </c>
      <c r="B17" s="43" t="s">
        <v>114</v>
      </c>
      <c r="C17" s="43" t="s">
        <v>15</v>
      </c>
    </row>
    <row r="18" spans="1:3">
      <c r="A18" s="43" t="s">
        <v>115</v>
      </c>
      <c r="B18" s="43" t="s">
        <v>116</v>
      </c>
      <c r="C18" s="43" t="s">
        <v>9</v>
      </c>
    </row>
    <row r="19" spans="1:3">
      <c r="A19" s="43" t="s">
        <v>117</v>
      </c>
      <c r="B19" s="43" t="s">
        <v>118</v>
      </c>
      <c r="C19" s="43" t="s">
        <v>10</v>
      </c>
    </row>
    <row r="20" spans="1:3">
      <c r="A20" s="43" t="s">
        <v>175</v>
      </c>
      <c r="B20" s="44" t="s">
        <v>167</v>
      </c>
      <c r="C20" s="43" t="s">
        <v>15</v>
      </c>
    </row>
    <row r="21" spans="1:3" s="45" customFormat="1">
      <c r="A21" s="43" t="s">
        <v>119</v>
      </c>
      <c r="B21" s="43" t="s">
        <v>120</v>
      </c>
      <c r="C21" s="43" t="s">
        <v>14</v>
      </c>
    </row>
    <row r="22" spans="1:3" s="45" customFormat="1">
      <c r="A22" s="43" t="s">
        <v>176</v>
      </c>
      <c r="B22" s="44" t="s">
        <v>168</v>
      </c>
      <c r="C22" s="43" t="s">
        <v>15</v>
      </c>
    </row>
    <row r="23" spans="1:3">
      <c r="A23" s="43" t="s">
        <v>121</v>
      </c>
      <c r="B23" s="43" t="s">
        <v>122</v>
      </c>
      <c r="C23" s="43" t="s">
        <v>15</v>
      </c>
    </row>
    <row r="24" spans="1:3">
      <c r="A24" s="43" t="s">
        <v>177</v>
      </c>
      <c r="B24" s="44" t="s">
        <v>169</v>
      </c>
      <c r="C24" s="43" t="s">
        <v>15</v>
      </c>
    </row>
    <row r="25" spans="1:3" s="45" customFormat="1">
      <c r="A25" s="43" t="s">
        <v>123</v>
      </c>
      <c r="B25" s="43" t="s">
        <v>124</v>
      </c>
      <c r="C25" s="43" t="s">
        <v>8</v>
      </c>
    </row>
    <row r="26" spans="1:3" s="45" customFormat="1">
      <c r="A26" s="43" t="s">
        <v>125</v>
      </c>
      <c r="B26" s="43" t="s">
        <v>126</v>
      </c>
      <c r="C26" s="43" t="s">
        <v>15</v>
      </c>
    </row>
    <row r="27" spans="1:3" s="45" customFormat="1">
      <c r="A27" s="43" t="s">
        <v>127</v>
      </c>
      <c r="B27" s="43" t="s">
        <v>128</v>
      </c>
      <c r="C27" s="43" t="s">
        <v>12</v>
      </c>
    </row>
    <row r="28" spans="1:3" s="45" customFormat="1">
      <c r="A28" s="43" t="s">
        <v>159</v>
      </c>
      <c r="B28" s="43" t="s">
        <v>160</v>
      </c>
      <c r="C28" s="43" t="s">
        <v>15</v>
      </c>
    </row>
    <row r="29" spans="1:3" s="45" customFormat="1">
      <c r="A29" s="43" t="s">
        <v>171</v>
      </c>
      <c r="B29" s="44" t="s">
        <v>164</v>
      </c>
      <c r="C29" s="43" t="s">
        <v>15</v>
      </c>
    </row>
    <row r="30" spans="1:3" s="45" customFormat="1">
      <c r="A30" s="43" t="s">
        <v>172</v>
      </c>
      <c r="B30" s="44" t="s">
        <v>163</v>
      </c>
      <c r="C30" s="43" t="s">
        <v>15</v>
      </c>
    </row>
    <row r="31" spans="1:3">
      <c r="A31" s="43" t="s">
        <v>129</v>
      </c>
      <c r="B31" s="43" t="s">
        <v>130</v>
      </c>
      <c r="C31" s="43" t="s">
        <v>8</v>
      </c>
    </row>
    <row r="32" spans="1:3">
      <c r="A32" s="43" t="s">
        <v>131</v>
      </c>
      <c r="B32" s="43" t="s">
        <v>132</v>
      </c>
      <c r="C32" s="43" t="s">
        <v>11</v>
      </c>
    </row>
    <row r="33" spans="1:3">
      <c r="A33" s="43" t="s">
        <v>133</v>
      </c>
      <c r="B33" s="43" t="s">
        <v>134</v>
      </c>
      <c r="C33" s="43" t="s">
        <v>13</v>
      </c>
    </row>
    <row r="34" spans="1:3">
      <c r="A34" s="43" t="s">
        <v>155</v>
      </c>
      <c r="B34" s="43" t="s">
        <v>156</v>
      </c>
      <c r="C34" s="43" t="s">
        <v>15</v>
      </c>
    </row>
    <row r="35" spans="1:3">
      <c r="A35" s="43" t="s">
        <v>178</v>
      </c>
      <c r="B35" s="44" t="s">
        <v>170</v>
      </c>
      <c r="C35" s="43" t="s">
        <v>15</v>
      </c>
    </row>
    <row r="36" spans="1:3">
      <c r="A36" s="43" t="s">
        <v>135</v>
      </c>
      <c r="B36" s="43" t="s">
        <v>136</v>
      </c>
      <c r="C36" s="43" t="s">
        <v>8</v>
      </c>
    </row>
    <row r="37" spans="1:3">
      <c r="A37" s="43" t="s">
        <v>137</v>
      </c>
      <c r="B37" s="43" t="s">
        <v>138</v>
      </c>
      <c r="C37" s="43" t="s">
        <v>11</v>
      </c>
    </row>
    <row r="38" spans="1:3">
      <c r="A38" s="43" t="s">
        <v>161</v>
      </c>
      <c r="B38" s="43" t="s">
        <v>162</v>
      </c>
      <c r="C38" s="43" t="s">
        <v>15</v>
      </c>
    </row>
    <row r="39" spans="1:3">
      <c r="A39" s="43" t="s">
        <v>139</v>
      </c>
      <c r="B39" s="43" t="s">
        <v>140</v>
      </c>
      <c r="C39" s="43" t="s">
        <v>14</v>
      </c>
    </row>
    <row r="40" spans="1:3">
      <c r="A40" s="43" t="s">
        <v>141</v>
      </c>
      <c r="B40" s="43" t="s">
        <v>142</v>
      </c>
      <c r="C40" s="43" t="s">
        <v>13</v>
      </c>
    </row>
    <row r="41" spans="1:3">
      <c r="A41" s="43" t="s">
        <v>143</v>
      </c>
      <c r="B41" s="43" t="s">
        <v>144</v>
      </c>
      <c r="C41" s="43" t="s">
        <v>15</v>
      </c>
    </row>
    <row r="42" spans="1:3">
      <c r="A42" s="43" t="s">
        <v>145</v>
      </c>
      <c r="B42" s="43" t="s">
        <v>146</v>
      </c>
      <c r="C42" s="43" t="s">
        <v>13</v>
      </c>
    </row>
    <row r="43" spans="1:3">
      <c r="A43" s="43" t="s">
        <v>147</v>
      </c>
      <c r="B43" s="43" t="s">
        <v>148</v>
      </c>
      <c r="C43" s="43" t="s">
        <v>14</v>
      </c>
    </row>
    <row r="44" spans="1:3">
      <c r="A44" s="43" t="s">
        <v>149</v>
      </c>
      <c r="B44" s="43" t="s">
        <v>150</v>
      </c>
      <c r="C44" s="43" t="s">
        <v>8</v>
      </c>
    </row>
    <row r="45" spans="1:3">
      <c r="A45" s="43" t="s">
        <v>151</v>
      </c>
      <c r="B45" s="43" t="s">
        <v>152</v>
      </c>
      <c r="C45" s="43" t="s">
        <v>15</v>
      </c>
    </row>
    <row r="46" spans="1:3">
      <c r="A46" s="43" t="s">
        <v>153</v>
      </c>
      <c r="B46" s="43" t="s">
        <v>154</v>
      </c>
      <c r="C46" s="43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table097_FY14</vt:lpstr>
      <vt:lpstr>table098_FY14</vt:lpstr>
      <vt:lpstr>Notes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cp:lastPrinted>2016-03-17T14:16:24Z</cp:lastPrinted>
  <dcterms:created xsi:type="dcterms:W3CDTF">2016-02-01T15:53:57Z</dcterms:created>
  <dcterms:modified xsi:type="dcterms:W3CDTF">2016-03-17T15:33:46Z</dcterms:modified>
</cp:coreProperties>
</file>