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5360" windowHeight="8715"/>
  </bookViews>
  <sheets>
    <sheet name="Master Copy" sheetId="1" r:id="rId1"/>
  </sheets>
  <definedNames>
    <definedName name="_xlnm.Print_Area" localSheetId="0">'Master Copy'!$A$4:$F$47</definedName>
  </definedNames>
  <calcPr calcId="125725"/>
</workbook>
</file>

<file path=xl/calcChain.xml><?xml version="1.0" encoding="utf-8"?>
<calcChain xmlns="http://schemas.openxmlformats.org/spreadsheetml/2006/main">
  <c r="E24" i="1"/>
  <c r="E16"/>
  <c r="C45" l="1"/>
  <c r="C43"/>
  <c r="C42"/>
  <c r="C41"/>
  <c r="F39"/>
  <c r="E39"/>
  <c r="D39"/>
  <c r="C39"/>
  <c r="B39"/>
  <c r="F38"/>
  <c r="F37"/>
  <c r="F36"/>
  <c r="F31"/>
  <c r="F32"/>
  <c r="F30"/>
  <c r="F29"/>
  <c r="F28"/>
  <c r="E33"/>
  <c r="D33"/>
  <c r="C33"/>
  <c r="B33"/>
  <c r="F33" s="1"/>
  <c r="F22"/>
  <c r="F23"/>
  <c r="F24"/>
  <c r="F25"/>
  <c r="D25"/>
  <c r="E25"/>
  <c r="D16"/>
  <c r="B16"/>
  <c r="B17" s="1"/>
  <c r="B41" s="1"/>
  <c r="C16"/>
  <c r="C17"/>
  <c r="B25"/>
  <c r="C25"/>
  <c r="C24"/>
  <c r="B42" l="1"/>
  <c r="B43" s="1"/>
  <c r="B45" s="1"/>
  <c r="F16"/>
  <c r="B24"/>
  <c r="D17"/>
  <c r="D41" s="1"/>
  <c r="D24"/>
  <c r="E17"/>
  <c r="E41" s="1"/>
  <c r="F44"/>
  <c r="F13"/>
  <c r="F12"/>
  <c r="D42" l="1"/>
  <c r="D43" s="1"/>
  <c r="D45" s="1"/>
  <c r="E42"/>
  <c r="E43" s="1"/>
  <c r="E45" s="1"/>
  <c r="F41"/>
  <c r="F17"/>
  <c r="F42" l="1"/>
  <c r="F43" s="1"/>
  <c r="F45" s="1"/>
</calcChain>
</file>

<file path=xl/sharedStrings.xml><?xml version="1.0" encoding="utf-8"?>
<sst xmlns="http://schemas.openxmlformats.org/spreadsheetml/2006/main" count="53" uniqueCount="49">
  <si>
    <r>
      <t xml:space="preserve">1. Personnel </t>
    </r>
    <r>
      <rPr>
        <sz val="8"/>
        <rFont val="Arial"/>
        <family val="2"/>
      </rPr>
      <t>(Director(s), Instructors, Peer Teachers, Support Staff)</t>
    </r>
  </si>
  <si>
    <t>(List separately with name and title)</t>
  </si>
  <si>
    <t>Salaries:</t>
  </si>
  <si>
    <r>
      <t xml:space="preserve">2. Additional Personnel </t>
    </r>
    <r>
      <rPr>
        <sz val="8"/>
        <rFont val="Arial"/>
        <family val="2"/>
      </rPr>
      <t>(At different benefit rate)</t>
    </r>
  </si>
  <si>
    <t>TOTAL PERSONNEL COSTS</t>
  </si>
  <si>
    <r>
      <t xml:space="preserve">3. Participant Costs </t>
    </r>
    <r>
      <rPr>
        <sz val="8"/>
        <rFont val="Arial"/>
        <family val="2"/>
      </rPr>
      <t>(Stipends, Travel, Materials, Etc)</t>
    </r>
  </si>
  <si>
    <t>TOTAL PARTICIPANT COSTS</t>
  </si>
  <si>
    <r>
      <t xml:space="preserve">4. Additional Costs </t>
    </r>
    <r>
      <rPr>
        <sz val="8"/>
        <rFont val="Arial"/>
        <family val="2"/>
      </rPr>
      <t>(List individually; provide detail in budget justification)</t>
    </r>
  </si>
  <si>
    <t>TOTAL ADDITIONAL COSTS</t>
  </si>
  <si>
    <t xml:space="preserve"> </t>
  </si>
  <si>
    <t>TOTAL ADDITIONAL PERSONNEL COSTS</t>
  </si>
  <si>
    <t>TOTAL COSTS</t>
  </si>
  <si>
    <r>
      <t xml:space="preserve">TOTAL DIRECT COSTS </t>
    </r>
    <r>
      <rPr>
        <sz val="8"/>
        <rFont val="Arial"/>
        <family val="2"/>
      </rPr>
      <t>(Sum of items 1-4)</t>
    </r>
  </si>
  <si>
    <t>Project Director(s):                            Name and Title (Print)                                        Signature:                                        Date:</t>
  </si>
  <si>
    <t>Previous Disbursements</t>
  </si>
  <si>
    <t>Current Request</t>
  </si>
  <si>
    <t>Fiscal Authority:                                 Name and Title (Print)                                        Signature:                                        Date:</t>
  </si>
  <si>
    <r>
      <t xml:space="preserve">EXTERNAL EVALUATION COSTS 
</t>
    </r>
    <r>
      <rPr>
        <sz val="10"/>
        <rFont val="Arial"/>
        <family val="2"/>
      </rPr>
      <t xml:space="preserve">    </t>
    </r>
    <r>
      <rPr>
        <sz val="8"/>
        <rFont val="Arial"/>
        <family val="2"/>
      </rPr>
      <t>(Not subject to facilities and administrative costs)</t>
    </r>
  </si>
  <si>
    <t>Total Expenditures to Date</t>
  </si>
  <si>
    <t>Period covered by this request:</t>
  </si>
  <si>
    <t>From:</t>
  </si>
  <si>
    <t>To:</t>
  </si>
  <si>
    <r>
      <t>*</t>
    </r>
    <r>
      <rPr>
        <sz val="8"/>
        <rFont val="Arial"/>
        <family val="2"/>
      </rPr>
      <t>Fringe benefits (at the approved institutional rate</t>
    </r>
    <r>
      <rPr>
        <sz val="8"/>
        <rFont val="Arial"/>
        <family val="2"/>
      </rPr>
      <t>)</t>
    </r>
  </si>
  <si>
    <r>
      <t>*</t>
    </r>
    <r>
      <rPr>
        <sz val="8"/>
        <rFont val="Arial"/>
        <family val="2"/>
      </rPr>
      <t>Fringe benefits (at the approved institutional rate</t>
    </r>
    <r>
      <rPr>
        <b/>
        <sz val="8"/>
        <rFont val="Arial"/>
        <family val="2"/>
      </rPr>
      <t>)</t>
    </r>
  </si>
  <si>
    <t>*Adjust fringe benefit percentages and FORMULAS to approved institutional rate.</t>
  </si>
  <si>
    <t>Matching Funds this request</t>
  </si>
  <si>
    <r>
      <t xml:space="preserve">FACILITIES AND ADMINISTRATIVE COSTS 
</t>
    </r>
    <r>
      <rPr>
        <sz val="10"/>
        <rFont val="Arial"/>
        <family val="2"/>
      </rPr>
      <t xml:space="preserve">    </t>
    </r>
    <r>
      <rPr>
        <sz val="8"/>
        <rFont val="Arial"/>
        <family val="2"/>
      </rPr>
      <t>(Maximum rate of 8% of modified total direct costs)</t>
    </r>
  </si>
  <si>
    <t>Add rows as necessary</t>
  </si>
  <si>
    <r>
      <t xml:space="preserve">MODIFIED TOTAL DIRECT COSTS </t>
    </r>
    <r>
      <rPr>
        <sz val="8"/>
        <rFont val="Arial"/>
        <family val="2"/>
      </rPr>
      <t>(Total Direct Cost less tuition, stipends) Adjust formula as necessary to exclude tuition and stipends.</t>
    </r>
  </si>
  <si>
    <r>
      <t xml:space="preserve">Institution Name: </t>
    </r>
    <r>
      <rPr>
        <sz val="10"/>
        <rFont val="Arial"/>
        <family val="2"/>
      </rPr>
      <t>Missouri Example University</t>
    </r>
    <r>
      <rPr>
        <b/>
        <sz val="10"/>
        <rFont val="Arial"/>
        <family val="2"/>
      </rPr>
      <t xml:space="preserve">
Federal ID Number: </t>
    </r>
    <r>
      <rPr>
        <sz val="10"/>
        <rFont val="Arial"/>
        <family val="2"/>
      </rPr>
      <t>43-5555555</t>
    </r>
  </si>
  <si>
    <r>
      <t xml:space="preserve">Project Director:  </t>
    </r>
    <r>
      <rPr>
        <sz val="10"/>
        <rFont val="Arial"/>
        <family val="2"/>
      </rPr>
      <t>Grant P. Director</t>
    </r>
  </si>
  <si>
    <t>A.Grant P. Director (Project Director)</t>
  </si>
  <si>
    <t>B.Jane Doe (On-site Facilitator)</t>
  </si>
  <si>
    <t>C.John Smith (Project Secretary)</t>
  </si>
  <si>
    <t>D. R.J. Academic (Faculty: Summer Institute)</t>
  </si>
  <si>
    <r>
      <t xml:space="preserve">Project Title: </t>
    </r>
    <r>
      <rPr>
        <sz val="10"/>
        <rFont val="Arial"/>
        <family val="2"/>
      </rPr>
      <t>Teaching in the 21st Century: A Missouri Example Project</t>
    </r>
  </si>
  <si>
    <t>A. Books and Materials</t>
  </si>
  <si>
    <t>B. Participant Stipends</t>
  </si>
  <si>
    <t>C. Travel</t>
  </si>
  <si>
    <t>E. Substitute Teachers</t>
  </si>
  <si>
    <t>D. Tuition</t>
  </si>
  <si>
    <t>A.  Web development and technology costs</t>
  </si>
  <si>
    <t>B. Consultant: MoCons</t>
  </si>
  <si>
    <t>C. Data Training</t>
  </si>
  <si>
    <t>EXAMPLE (For use in completing Reimbursement Request Forms for Grant Coordinator approval)</t>
  </si>
  <si>
    <t>Reimbursement Request:  Evaluation (    )     First Payment (    )     Second Payment ( X )     Final Payment (    )</t>
  </si>
  <si>
    <t>A. Grad U. Assist (Graduate Assistant at .5)</t>
  </si>
  <si>
    <t>B. Assist A. Grad (Graduate Assistant at .25)</t>
  </si>
  <si>
    <t>Previous Matching Funds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</si>
</sst>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3" fontId="0" fillId="0" borderId="1" xfId="0" applyNumberFormat="1" applyBorder="1" applyAlignment="1">
      <alignment wrapText="1"/>
    </xf>
    <xf numFmtId="0" fontId="0" fillId="0" borderId="1" xfId="0" applyBorder="1"/>
    <xf numFmtId="164" fontId="0" fillId="2" borderId="1" xfId="0" applyNumberFormat="1" applyFill="1" applyBorder="1" applyAlignment="1">
      <alignment wrapText="1"/>
    </xf>
    <xf numFmtId="0" fontId="2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indent="2"/>
    </xf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right"/>
    </xf>
    <xf numFmtId="0" fontId="0" fillId="3" borderId="1" xfId="0" applyFill="1" applyBorder="1"/>
    <xf numFmtId="164" fontId="0" fillId="3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3" fontId="0" fillId="3" borderId="1" xfId="0" applyNumberFormat="1" applyFill="1" applyBorder="1" applyAlignment="1">
      <alignment wrapText="1"/>
    </xf>
    <xf numFmtId="0" fontId="0" fillId="0" borderId="1" xfId="0" applyBorder="1" applyAlignment="1">
      <alignment vertical="top"/>
    </xf>
    <xf numFmtId="164" fontId="0" fillId="0" borderId="2" xfId="0" applyNumberForma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0" fillId="0" borderId="3" xfId="0" applyBorder="1"/>
    <xf numFmtId="0" fontId="2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left" indent="2"/>
    </xf>
    <xf numFmtId="0" fontId="1" fillId="3" borderId="3" xfId="0" applyFont="1" applyFill="1" applyBorder="1" applyAlignment="1">
      <alignment horizontal="right"/>
    </xf>
    <xf numFmtId="164" fontId="0" fillId="3" borderId="4" xfId="0" applyNumberFormat="1" applyFill="1" applyBorder="1" applyAlignment="1">
      <alignment wrapText="1"/>
    </xf>
    <xf numFmtId="164" fontId="0" fillId="3" borderId="5" xfId="0" applyNumberFormat="1" applyFill="1" applyBorder="1" applyAlignment="1">
      <alignment wrapText="1"/>
    </xf>
    <xf numFmtId="164" fontId="0" fillId="3" borderId="6" xfId="0" applyNumberFormat="1" applyFill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7" fillId="0" borderId="1" xfId="0" applyFont="1" applyBorder="1"/>
    <xf numFmtId="164" fontId="0" fillId="4" borderId="1" xfId="0" applyNumberForma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indent="2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4" fontId="1" fillId="0" borderId="7" xfId="0" applyNumberFormat="1" applyFont="1" applyBorder="1" applyAlignment="1"/>
    <xf numFmtId="14" fontId="1" fillId="0" borderId="8" xfId="0" applyNumberFormat="1" applyFont="1" applyBorder="1" applyAlignment="1"/>
    <xf numFmtId="0" fontId="1" fillId="0" borderId="1" xfId="0" applyFont="1" applyBorder="1" applyAlignment="1">
      <alignment horizontal="left" wrapText="1"/>
    </xf>
    <xf numFmtId="0" fontId="0" fillId="5" borderId="1" xfId="0" applyFill="1" applyBorder="1"/>
    <xf numFmtId="3" fontId="1" fillId="0" borderId="2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3" fontId="1" fillId="0" borderId="2" xfId="0" applyNumberFormat="1" applyFon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wrapText="1"/>
    </xf>
    <xf numFmtId="164" fontId="0" fillId="2" borderId="0" xfId="0" applyNumberFormat="1" applyFill="1" applyBorder="1" applyAlignment="1">
      <alignment wrapText="1"/>
    </xf>
    <xf numFmtId="164" fontId="0" fillId="2" borderId="10" xfId="0" applyNumberFormat="1" applyFill="1" applyBorder="1" applyAlignment="1">
      <alignment wrapText="1"/>
    </xf>
    <xf numFmtId="164" fontId="0" fillId="2" borderId="4" xfId="0" applyNumberFormat="1" applyFill="1" applyBorder="1" applyAlignment="1">
      <alignment wrapText="1"/>
    </xf>
    <xf numFmtId="164" fontId="0" fillId="2" borderId="6" xfId="0" applyNumberFormat="1" applyFill="1" applyBorder="1" applyAlignment="1">
      <alignment wrapText="1"/>
    </xf>
    <xf numFmtId="164" fontId="0" fillId="2" borderId="11" xfId="0" applyNumberFormat="1" applyFill="1" applyBorder="1" applyAlignment="1">
      <alignment wrapText="1"/>
    </xf>
    <xf numFmtId="164" fontId="0" fillId="2" borderId="12" xfId="0" applyNumberFormat="1" applyFill="1" applyBorder="1" applyAlignment="1">
      <alignment wrapText="1"/>
    </xf>
    <xf numFmtId="164" fontId="0" fillId="2" borderId="13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164" fontId="0" fillId="2" borderId="3" xfId="0" applyNumberFormat="1" applyFill="1" applyBorder="1" applyAlignment="1">
      <alignment wrapText="1"/>
    </xf>
    <xf numFmtId="164" fontId="0" fillId="2" borderId="7" xfId="0" applyNumberFormat="1" applyFill="1" applyBorder="1" applyAlignment="1">
      <alignment wrapText="1"/>
    </xf>
    <xf numFmtId="164" fontId="0" fillId="2" borderId="8" xfId="0" applyNumberFormat="1" applyFill="1" applyBorder="1" applyAlignment="1">
      <alignment wrapText="1"/>
    </xf>
    <xf numFmtId="3" fontId="1" fillId="0" borderId="9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0" fillId="0" borderId="7" xfId="0" applyBorder="1" applyAlignment="1"/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Normal="100" zoomScaleSheetLayoutView="100" workbookViewId="0">
      <selection activeCell="B36" sqref="B36"/>
    </sheetView>
  </sheetViews>
  <sheetFormatPr defaultRowHeight="12.75"/>
  <cols>
    <col min="1" max="1" width="51.140625" style="3" customWidth="1"/>
    <col min="2" max="3" width="13" style="2" customWidth="1"/>
    <col min="4" max="4" width="14.140625" style="2" customWidth="1"/>
    <col min="5" max="5" width="9.28515625" style="2" customWidth="1"/>
    <col min="6" max="6" width="13.42578125" style="2" customWidth="1"/>
    <col min="7" max="16384" width="9.140625" style="3"/>
  </cols>
  <sheetData>
    <row r="1" spans="1:6" ht="21.75" customHeight="1">
      <c r="A1" s="38" t="s">
        <v>44</v>
      </c>
      <c r="B1" s="39"/>
      <c r="C1" s="39"/>
      <c r="D1" s="39"/>
      <c r="E1" s="39"/>
      <c r="F1" s="40"/>
    </row>
    <row r="2" spans="1:6" ht="15">
      <c r="A2" s="62" t="s">
        <v>27</v>
      </c>
      <c r="B2" s="63"/>
      <c r="C2" s="63"/>
      <c r="D2" s="63"/>
      <c r="E2" s="63"/>
      <c r="F2" s="64"/>
    </row>
    <row r="3" spans="1:6" s="1" customFormat="1" ht="15" customHeight="1">
      <c r="A3" s="59" t="s">
        <v>24</v>
      </c>
      <c r="B3" s="60"/>
      <c r="C3" s="60"/>
      <c r="D3" s="60"/>
      <c r="E3" s="60"/>
      <c r="F3" s="61"/>
    </row>
    <row r="4" spans="1:6" s="1" customFormat="1" ht="15" customHeight="1">
      <c r="A4" s="65" t="s">
        <v>45</v>
      </c>
      <c r="B4" s="66"/>
      <c r="C4" s="66"/>
      <c r="D4" s="66"/>
      <c r="E4" s="66"/>
      <c r="F4" s="67"/>
    </row>
    <row r="5" spans="1:6" s="1" customFormat="1" ht="15" customHeight="1">
      <c r="A5" s="30" t="s">
        <v>19</v>
      </c>
      <c r="B5" s="31" t="s">
        <v>20</v>
      </c>
      <c r="C5" s="31"/>
      <c r="D5" s="32">
        <v>44105</v>
      </c>
      <c r="E5" s="31" t="s">
        <v>21</v>
      </c>
      <c r="F5" s="33">
        <v>44286</v>
      </c>
    </row>
    <row r="6" spans="1:6" s="1" customFormat="1" ht="18" customHeight="1">
      <c r="A6" s="65" t="s">
        <v>35</v>
      </c>
      <c r="B6" s="68"/>
      <c r="C6" s="68"/>
      <c r="D6" s="68"/>
      <c r="E6" s="68"/>
      <c r="F6" s="69"/>
    </row>
    <row r="7" spans="1:6" ht="25.5">
      <c r="A7" s="15" t="s">
        <v>29</v>
      </c>
      <c r="B7" s="36" t="s">
        <v>48</v>
      </c>
      <c r="C7" s="43" t="s">
        <v>25</v>
      </c>
      <c r="D7" s="43" t="s">
        <v>14</v>
      </c>
      <c r="E7" s="43" t="s">
        <v>15</v>
      </c>
      <c r="F7" s="43" t="s">
        <v>18</v>
      </c>
    </row>
    <row r="8" spans="1:6">
      <c r="A8" s="1" t="s">
        <v>30</v>
      </c>
      <c r="B8" s="37"/>
      <c r="C8" s="58"/>
      <c r="D8" s="58"/>
      <c r="E8" s="58"/>
      <c r="F8" s="44"/>
    </row>
    <row r="9" spans="1:6">
      <c r="A9" s="3" t="s">
        <v>0</v>
      </c>
      <c r="B9" s="45"/>
      <c r="C9" s="45"/>
      <c r="D9" s="45"/>
      <c r="E9" s="45"/>
      <c r="F9" s="45"/>
    </row>
    <row r="10" spans="1:6">
      <c r="A10" s="5" t="s">
        <v>1</v>
      </c>
      <c r="B10" s="46"/>
      <c r="C10" s="46"/>
      <c r="D10" s="46"/>
      <c r="E10" s="46"/>
      <c r="F10" s="46"/>
    </row>
    <row r="11" spans="1:6">
      <c r="A11" s="6" t="s">
        <v>2</v>
      </c>
      <c r="B11" s="47"/>
      <c r="C11" s="47"/>
      <c r="D11" s="47"/>
      <c r="E11" s="47"/>
      <c r="F11" s="47"/>
    </row>
    <row r="12" spans="1:6">
      <c r="A12" s="6" t="s">
        <v>31</v>
      </c>
      <c r="B12" s="7">
        <v>1000</v>
      </c>
      <c r="C12" s="7">
        <v>2791</v>
      </c>
      <c r="D12" s="7">
        <v>1993</v>
      </c>
      <c r="E12" s="7">
        <v>2791</v>
      </c>
      <c r="F12" s="7">
        <f>SUM(B12:E12)</f>
        <v>8575</v>
      </c>
    </row>
    <row r="13" spans="1:6">
      <c r="A13" s="6" t="s">
        <v>32</v>
      </c>
      <c r="B13" s="7">
        <v>1000</v>
      </c>
      <c r="C13" s="7">
        <v>4009</v>
      </c>
      <c r="D13" s="7">
        <v>1350</v>
      </c>
      <c r="E13" s="7">
        <v>4009</v>
      </c>
      <c r="F13" s="7">
        <f>SUM(B13:E13)</f>
        <v>10368</v>
      </c>
    </row>
    <row r="14" spans="1:6">
      <c r="A14" s="6" t="s">
        <v>33</v>
      </c>
      <c r="B14" s="7"/>
      <c r="C14" s="7">
        <v>1850</v>
      </c>
      <c r="D14" s="7"/>
      <c r="E14" s="7"/>
      <c r="F14" s="7"/>
    </row>
    <row r="15" spans="1:6">
      <c r="A15" s="6" t="s">
        <v>34</v>
      </c>
      <c r="B15" s="7">
        <v>4000</v>
      </c>
      <c r="C15" s="7"/>
      <c r="D15" s="7">
        <v>4000</v>
      </c>
      <c r="E15" s="7">
        <v>0</v>
      </c>
      <c r="F15" s="7"/>
    </row>
    <row r="16" spans="1:6" ht="20.25">
      <c r="A16" s="28" t="s">
        <v>22</v>
      </c>
      <c r="B16" s="7">
        <f>(SUM(B12:B14)*0.26)</f>
        <v>520</v>
      </c>
      <c r="C16" s="7">
        <f>(SUM(C12:C14)*0.26)</f>
        <v>2249</v>
      </c>
      <c r="D16" s="7">
        <f>(SUM(D12:D15)*0.26)</f>
        <v>1909.18</v>
      </c>
      <c r="E16" s="7">
        <f>(SUM(E12:E15)*0.26)</f>
        <v>1768</v>
      </c>
      <c r="F16" s="7">
        <f>SUM(B16:E16)</f>
        <v>6446.18</v>
      </c>
    </row>
    <row r="17" spans="1:6">
      <c r="A17" s="8" t="s">
        <v>4</v>
      </c>
      <c r="B17" s="14">
        <f>SUM(B12:B16)</f>
        <v>6520</v>
      </c>
      <c r="C17" s="14">
        <f>SUM(C12:C16)</f>
        <v>10899</v>
      </c>
      <c r="D17" s="14">
        <f>SUM(D12:D16)</f>
        <v>9252.18</v>
      </c>
      <c r="E17" s="14">
        <f>SUM(E12:E16)</f>
        <v>8568</v>
      </c>
      <c r="F17" s="7">
        <f>SUM(B17:E17)</f>
        <v>35239.18</v>
      </c>
    </row>
    <row r="18" spans="1:6">
      <c r="A18" s="19"/>
      <c r="B18" s="20"/>
      <c r="C18" s="21"/>
      <c r="D18" s="21"/>
      <c r="E18" s="21"/>
      <c r="F18" s="22"/>
    </row>
    <row r="19" spans="1:6">
      <c r="A19" s="16" t="s">
        <v>3</v>
      </c>
      <c r="B19" s="48"/>
      <c r="C19" s="45"/>
      <c r="D19" s="45"/>
      <c r="E19" s="45"/>
      <c r="F19" s="49"/>
    </row>
    <row r="20" spans="1:6">
      <c r="A20" s="17" t="s">
        <v>1</v>
      </c>
      <c r="B20" s="50"/>
      <c r="C20" s="46"/>
      <c r="D20" s="46"/>
      <c r="E20" s="46"/>
      <c r="F20" s="51"/>
    </row>
    <row r="21" spans="1:6">
      <c r="A21" s="18" t="s">
        <v>2</v>
      </c>
      <c r="B21" s="52" t="s">
        <v>9</v>
      </c>
      <c r="C21" s="47"/>
      <c r="D21" s="53"/>
      <c r="E21" s="53"/>
      <c r="F21" s="54"/>
    </row>
    <row r="22" spans="1:6">
      <c r="A22" s="6" t="s">
        <v>46</v>
      </c>
      <c r="B22" s="7"/>
      <c r="C22" s="7"/>
      <c r="D22" s="7"/>
      <c r="E22" s="7">
        <v>1000</v>
      </c>
      <c r="F22" s="7">
        <f>SUM(B22:E22)</f>
        <v>1000</v>
      </c>
    </row>
    <row r="23" spans="1:6">
      <c r="A23" s="6" t="s">
        <v>47</v>
      </c>
      <c r="B23" s="7"/>
      <c r="C23" s="7"/>
      <c r="D23" s="7">
        <v>1200</v>
      </c>
      <c r="E23" s="7"/>
      <c r="F23" s="7">
        <f>SUM(B23:E23)</f>
        <v>1200</v>
      </c>
    </row>
    <row r="24" spans="1:6" ht="20.25">
      <c r="A24" s="28" t="s">
        <v>23</v>
      </c>
      <c r="B24" s="7">
        <f>(SUM(B22:B23)*0.0765)</f>
        <v>0</v>
      </c>
      <c r="C24" s="7">
        <f>(SUM(C22:C23)*0.0765)</f>
        <v>0</v>
      </c>
      <c r="D24" s="7">
        <f>(SUM(D22:D23)*0.0765)</f>
        <v>91.8</v>
      </c>
      <c r="E24" s="7">
        <f>(SUM(E22:E23)*0.0765)</f>
        <v>76.5</v>
      </c>
      <c r="F24" s="7">
        <f>SUM(B24:E24)</f>
        <v>168.3</v>
      </c>
    </row>
    <row r="25" spans="1:6" s="35" customFormat="1">
      <c r="A25" s="8" t="s">
        <v>10</v>
      </c>
      <c r="B25" s="7">
        <f>SUM(B22:B24)</f>
        <v>0</v>
      </c>
      <c r="C25" s="7">
        <f>SUM(C22:C24)</f>
        <v>0</v>
      </c>
      <c r="D25" s="7">
        <f>SUM(D22:D24)</f>
        <v>1291.8</v>
      </c>
      <c r="E25" s="7">
        <f>SUM(E22:E24)</f>
        <v>1076.5</v>
      </c>
      <c r="F25" s="7">
        <f>SUM(B25:E25)</f>
        <v>2368.3000000000002</v>
      </c>
    </row>
    <row r="26" spans="1:6" s="35" customFormat="1">
      <c r="A26" s="9"/>
      <c r="B26" s="10"/>
      <c r="C26" s="10"/>
      <c r="D26" s="10"/>
      <c r="E26" s="10"/>
      <c r="F26" s="10"/>
    </row>
    <row r="27" spans="1:6" s="35" customFormat="1">
      <c r="A27" s="11" t="s">
        <v>5</v>
      </c>
      <c r="B27" s="55"/>
      <c r="C27" s="56"/>
      <c r="D27" s="56"/>
      <c r="E27" s="56"/>
      <c r="F27" s="57"/>
    </row>
    <row r="28" spans="1:6" s="35" customFormat="1">
      <c r="A28" s="6" t="s">
        <v>36</v>
      </c>
      <c r="B28" s="7">
        <v>1000</v>
      </c>
      <c r="C28" s="7"/>
      <c r="D28" s="7">
        <v>2250</v>
      </c>
      <c r="E28" s="7">
        <v>10980</v>
      </c>
      <c r="F28" s="7">
        <f>SUM(B28:E28)</f>
        <v>14230</v>
      </c>
    </row>
    <row r="29" spans="1:6" s="35" customFormat="1">
      <c r="A29" s="6" t="s">
        <v>37</v>
      </c>
      <c r="B29" s="7"/>
      <c r="C29" s="7"/>
      <c r="D29" s="7">
        <v>22125</v>
      </c>
      <c r="E29" s="7">
        <v>8150</v>
      </c>
      <c r="F29" s="7">
        <f>SUM(B29:E29)</f>
        <v>30275</v>
      </c>
    </row>
    <row r="30" spans="1:6" s="35" customFormat="1">
      <c r="A30" s="6" t="s">
        <v>38</v>
      </c>
      <c r="B30" s="7"/>
      <c r="C30" s="7"/>
      <c r="D30" s="7">
        <v>1520</v>
      </c>
      <c r="E30" s="7">
        <v>2080</v>
      </c>
      <c r="F30" s="7">
        <f>SUM(B30:E30)</f>
        <v>3600</v>
      </c>
    </row>
    <row r="31" spans="1:6" s="35" customFormat="1">
      <c r="A31" s="6" t="s">
        <v>40</v>
      </c>
      <c r="B31" s="7">
        <v>10000</v>
      </c>
      <c r="C31" s="7">
        <v>5000</v>
      </c>
      <c r="D31" s="7"/>
      <c r="E31" s="7"/>
      <c r="F31" s="7">
        <f t="shared" ref="F31:F32" si="0">SUM(B31:E31)</f>
        <v>15000</v>
      </c>
    </row>
    <row r="32" spans="1:6" s="35" customFormat="1">
      <c r="A32" s="6" t="s">
        <v>39</v>
      </c>
      <c r="B32" s="7"/>
      <c r="C32" s="7"/>
      <c r="D32" s="7">
        <v>1250</v>
      </c>
      <c r="E32" s="7">
        <v>580</v>
      </c>
      <c r="F32" s="7">
        <f t="shared" si="0"/>
        <v>1830</v>
      </c>
    </row>
    <row r="33" spans="1:6" s="35" customFormat="1">
      <c r="A33" s="8" t="s">
        <v>6</v>
      </c>
      <c r="B33" s="7">
        <f>SUM(B28:B32)</f>
        <v>11000</v>
      </c>
      <c r="C33" s="7">
        <f>SUM(C28:C32)</f>
        <v>5000</v>
      </c>
      <c r="D33" s="7">
        <f>SUM(D28:D32)</f>
        <v>27145</v>
      </c>
      <c r="E33" s="7">
        <f>SUM(E28:E32)</f>
        <v>21790</v>
      </c>
      <c r="F33" s="7">
        <f>SUM(B33:E33)</f>
        <v>64935</v>
      </c>
    </row>
    <row r="34" spans="1:6" s="35" customFormat="1" ht="12.75" customHeight="1">
      <c r="A34" s="9"/>
      <c r="B34" s="12"/>
      <c r="C34" s="12"/>
      <c r="D34" s="12"/>
      <c r="E34" s="12"/>
      <c r="F34" s="12"/>
    </row>
    <row r="35" spans="1:6" s="35" customFormat="1" ht="24">
      <c r="A35" s="11" t="s">
        <v>7</v>
      </c>
      <c r="B35" s="55"/>
      <c r="C35" s="56"/>
      <c r="D35" s="56"/>
      <c r="E35" s="56"/>
      <c r="F35" s="57"/>
    </row>
    <row r="36" spans="1:6" s="35" customFormat="1">
      <c r="A36" s="6" t="s">
        <v>41</v>
      </c>
      <c r="B36" s="7" t="s">
        <v>9</v>
      </c>
      <c r="C36" s="7" t="s">
        <v>9</v>
      </c>
      <c r="D36" s="7"/>
      <c r="E36" s="7">
        <v>1500</v>
      </c>
      <c r="F36" s="7">
        <f>SUM(B36:E36)</f>
        <v>1500</v>
      </c>
    </row>
    <row r="37" spans="1:6" s="35" customFormat="1">
      <c r="A37" s="6" t="s">
        <v>42</v>
      </c>
      <c r="B37" s="7"/>
      <c r="C37" s="7"/>
      <c r="D37" s="7">
        <v>961</v>
      </c>
      <c r="E37" s="7"/>
      <c r="F37" s="7">
        <f>SUM(B37:E37)</f>
        <v>961</v>
      </c>
    </row>
    <row r="38" spans="1:6" s="35" customFormat="1">
      <c r="A38" s="6" t="s">
        <v>43</v>
      </c>
      <c r="B38" s="7"/>
      <c r="C38" s="7"/>
      <c r="D38" s="7">
        <v>2000</v>
      </c>
      <c r="E38" s="7">
        <v>1200</v>
      </c>
      <c r="F38" s="7">
        <f>SUM(B38:E38)</f>
        <v>3200</v>
      </c>
    </row>
    <row r="39" spans="1:6" s="35" customFormat="1">
      <c r="A39" s="8" t="s">
        <v>8</v>
      </c>
      <c r="B39" s="7">
        <f>SUM(B36:B38)</f>
        <v>0</v>
      </c>
      <c r="C39" s="7">
        <f>SUM(C36:C38)</f>
        <v>0</v>
      </c>
      <c r="D39" s="7">
        <f>SUM(D36:D38)</f>
        <v>2961</v>
      </c>
      <c r="E39" s="7">
        <f>SUM(E36:E38)</f>
        <v>2700</v>
      </c>
      <c r="F39" s="7">
        <f>SUM(B39:E39)</f>
        <v>5661</v>
      </c>
    </row>
    <row r="40" spans="1:6" s="35" customFormat="1" ht="18" customHeight="1">
      <c r="A40" s="9"/>
      <c r="B40" s="12"/>
      <c r="C40" s="12"/>
      <c r="D40" s="12"/>
      <c r="E40" s="12"/>
      <c r="F40" s="12"/>
    </row>
    <row r="41" spans="1:6" ht="30" customHeight="1">
      <c r="A41" s="26" t="s">
        <v>12</v>
      </c>
      <c r="B41" s="7">
        <f>B17+B25+B33+B39</f>
        <v>17520</v>
      </c>
      <c r="C41" s="7">
        <f>C17+C25+C33+C39</f>
        <v>15899</v>
      </c>
      <c r="D41" s="7">
        <f>D17+D25+D33+D39</f>
        <v>40649.979999999996</v>
      </c>
      <c r="E41" s="7">
        <f>E17+E25+E33+E39</f>
        <v>34134.5</v>
      </c>
      <c r="F41" s="7">
        <f>SUM(B41:E41)</f>
        <v>108203.48</v>
      </c>
    </row>
    <row r="42" spans="1:6" ht="35.25">
      <c r="A42" s="34" t="s">
        <v>28</v>
      </c>
      <c r="B42" s="7">
        <f>B41-B31-B29</f>
        <v>7520</v>
      </c>
      <c r="C42" s="7">
        <f>C41-C31-C29</f>
        <v>10899</v>
      </c>
      <c r="D42" s="7">
        <f>D41-D29-D31</f>
        <v>18524.979999999996</v>
      </c>
      <c r="E42" s="7">
        <f>E41-E29-E31</f>
        <v>25984.5</v>
      </c>
      <c r="F42" s="7">
        <f>F41-F29-F31</f>
        <v>62928.479999999996</v>
      </c>
    </row>
    <row r="43" spans="1:6" ht="30" customHeight="1">
      <c r="A43" s="29" t="s">
        <v>26</v>
      </c>
      <c r="B43" s="7">
        <f>B42*0.08</f>
        <v>601.6</v>
      </c>
      <c r="C43" s="7">
        <f>C42*0.08</f>
        <v>871.92000000000007</v>
      </c>
      <c r="D43" s="7">
        <f>D42*0.08</f>
        <v>1481.9983999999997</v>
      </c>
      <c r="E43" s="7">
        <f>E42*0.08</f>
        <v>2078.7600000000002</v>
      </c>
      <c r="F43" s="7">
        <f>F42*0.08</f>
        <v>5034.2784000000001</v>
      </c>
    </row>
    <row r="44" spans="1:6" s="24" customFormat="1" ht="24.95" customHeight="1">
      <c r="A44" s="29" t="s">
        <v>17</v>
      </c>
      <c r="B44" s="4"/>
      <c r="C44" s="4"/>
      <c r="D44" s="25">
        <v>14750</v>
      </c>
      <c r="E44" s="25">
        <v>0</v>
      </c>
      <c r="F44" s="7">
        <f>SUM(B44:E44)</f>
        <v>14750</v>
      </c>
    </row>
    <row r="45" spans="1:6" s="13" customFormat="1" ht="32.25" customHeight="1">
      <c r="A45" s="27" t="s">
        <v>11</v>
      </c>
      <c r="B45" s="23">
        <f>B41+B43</f>
        <v>18121.599999999999</v>
      </c>
      <c r="C45" s="23">
        <f>C41+C43</f>
        <v>16770.919999999998</v>
      </c>
      <c r="D45" s="23">
        <f>SUM(D41+D43+D44)</f>
        <v>56881.978399999993</v>
      </c>
      <c r="E45" s="23">
        <f>SUM(E41+E43+E44)</f>
        <v>36213.26</v>
      </c>
      <c r="F45" s="23">
        <f>SUM(F41+F43+F44)</f>
        <v>127987.75839999999</v>
      </c>
    </row>
    <row r="46" spans="1:6" s="13" customFormat="1" ht="33.75" customHeight="1">
      <c r="A46" s="42" t="s">
        <v>13</v>
      </c>
      <c r="B46" s="42"/>
      <c r="C46" s="42"/>
      <c r="D46" s="42"/>
      <c r="E46" s="42"/>
      <c r="F46" s="42"/>
    </row>
    <row r="47" spans="1:6" s="13" customFormat="1" ht="37.5" customHeight="1">
      <c r="A47" s="41" t="s">
        <v>16</v>
      </c>
      <c r="B47" s="42"/>
      <c r="C47" s="42"/>
      <c r="D47" s="42"/>
      <c r="E47" s="42"/>
      <c r="F47" s="42"/>
    </row>
  </sheetData>
  <mergeCells count="17">
    <mergeCell ref="E7:E8"/>
    <mergeCell ref="B7:B8"/>
    <mergeCell ref="A1:F1"/>
    <mergeCell ref="A47:F47"/>
    <mergeCell ref="F7:F8"/>
    <mergeCell ref="A46:F46"/>
    <mergeCell ref="B9:F11"/>
    <mergeCell ref="B19:F20"/>
    <mergeCell ref="B21:F21"/>
    <mergeCell ref="B35:F35"/>
    <mergeCell ref="B27:F27"/>
    <mergeCell ref="C7:C8"/>
    <mergeCell ref="D7:D8"/>
    <mergeCell ref="A3:F3"/>
    <mergeCell ref="A2:F2"/>
    <mergeCell ref="A4:F4"/>
    <mergeCell ref="A6:F6"/>
  </mergeCells>
  <phoneticPr fontId="4" type="noConversion"/>
  <printOptions horizontalCentered="1" verticalCentered="1" gridLines="1"/>
  <pageMargins left="0.25" right="0.25" top="0.25" bottom="0.25" header="0.3" footer="0.3"/>
  <pageSetup scale="95" orientation="portrait" r:id="rId1"/>
  <headerFooter alignWithMargins="0">
    <oddHeader>&amp;L
&amp;CReimbursement Request for Cycle-10 MDHE Improving Teacher Quality Grant</oddHeader>
    <oddFooter>&amp;CPlease use this form for reimbursements of Cycle-10 MDHE Improving Teacher Quality Grant expenses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Copy</vt:lpstr>
      <vt:lpstr>'Master Copy'!Print_Area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Devino</dc:creator>
  <cp:lastModifiedBy>evalenti</cp:lastModifiedBy>
  <cp:lastPrinted>2012-08-30T15:19:39Z</cp:lastPrinted>
  <dcterms:created xsi:type="dcterms:W3CDTF">2004-01-12T22:09:05Z</dcterms:created>
  <dcterms:modified xsi:type="dcterms:W3CDTF">2013-09-03T16:36:32Z</dcterms:modified>
</cp:coreProperties>
</file>