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645" windowWidth="11625" windowHeight="6360"/>
  </bookViews>
  <sheets>
    <sheet name="Table 2 - HS Freshmen by ACT In" sheetId="1" r:id="rId1"/>
  </sheets>
  <definedNames>
    <definedName name="_xlnm.Print_Area" localSheetId="0">'Table 2 - HS Freshmen by ACT In'!$A$1:$S$64</definedName>
  </definedNames>
  <calcPr calcId="125725"/>
</workbook>
</file>

<file path=xl/calcChain.xml><?xml version="1.0" encoding="utf-8"?>
<calcChain xmlns="http://schemas.openxmlformats.org/spreadsheetml/2006/main">
  <c r="M54" i="1"/>
  <c r="K9"/>
  <c r="J22"/>
  <c r="K36" l="1"/>
  <c r="K37"/>
  <c r="K38"/>
  <c r="K39"/>
  <c r="K40"/>
  <c r="K41"/>
  <c r="K42"/>
  <c r="K43"/>
  <c r="K44"/>
  <c r="K45"/>
  <c r="K46"/>
  <c r="K47"/>
  <c r="O47" s="1"/>
  <c r="K48"/>
  <c r="K49"/>
  <c r="K50"/>
  <c r="K51"/>
  <c r="K52"/>
  <c r="K53"/>
  <c r="K55"/>
  <c r="K56"/>
  <c r="K57"/>
  <c r="L57" s="1"/>
  <c r="K35"/>
  <c r="L56"/>
  <c r="D58"/>
  <c r="E22"/>
  <c r="F22"/>
  <c r="G22"/>
  <c r="H22"/>
  <c r="I22"/>
  <c r="D22"/>
  <c r="K10"/>
  <c r="K11"/>
  <c r="M11" s="1"/>
  <c r="K12"/>
  <c r="K13"/>
  <c r="M13" s="1"/>
  <c r="K14"/>
  <c r="K15"/>
  <c r="L15" s="1"/>
  <c r="K16"/>
  <c r="K17"/>
  <c r="L17" s="1"/>
  <c r="K18"/>
  <c r="K19"/>
  <c r="M19" s="1"/>
  <c r="K20"/>
  <c r="K21"/>
  <c r="M21" s="1"/>
  <c r="L47"/>
  <c r="Q47"/>
  <c r="E58"/>
  <c r="F58"/>
  <c r="G58"/>
  <c r="H58"/>
  <c r="I58"/>
  <c r="J58"/>
  <c r="E61"/>
  <c r="F61"/>
  <c r="G61"/>
  <c r="M57"/>
  <c r="O57"/>
  <c r="Q57"/>
  <c r="M56"/>
  <c r="N56"/>
  <c r="O56"/>
  <c r="P56"/>
  <c r="Q56"/>
  <c r="R56"/>
  <c r="L55"/>
  <c r="M55"/>
  <c r="N55"/>
  <c r="O55"/>
  <c r="P55"/>
  <c r="Q55"/>
  <c r="R55"/>
  <c r="L54"/>
  <c r="N54"/>
  <c r="P54"/>
  <c r="R54"/>
  <c r="L53"/>
  <c r="M53"/>
  <c r="N53"/>
  <c r="O53"/>
  <c r="P53"/>
  <c r="Q53"/>
  <c r="R53"/>
  <c r="L52"/>
  <c r="M52"/>
  <c r="N52"/>
  <c r="O52"/>
  <c r="P52"/>
  <c r="Q52"/>
  <c r="R52"/>
  <c r="L51"/>
  <c r="M51"/>
  <c r="N51"/>
  <c r="O51"/>
  <c r="P51"/>
  <c r="Q51"/>
  <c r="R51"/>
  <c r="L50"/>
  <c r="M50"/>
  <c r="N50"/>
  <c r="O50"/>
  <c r="P50"/>
  <c r="Q50"/>
  <c r="R50"/>
  <c r="L49"/>
  <c r="M49"/>
  <c r="N49"/>
  <c r="O49"/>
  <c r="P49"/>
  <c r="Q49"/>
  <c r="R49"/>
  <c r="L48"/>
  <c r="M48"/>
  <c r="N48"/>
  <c r="O48"/>
  <c r="P48"/>
  <c r="Q48"/>
  <c r="R48"/>
  <c r="L46"/>
  <c r="M46"/>
  <c r="N46"/>
  <c r="O46"/>
  <c r="P46"/>
  <c r="Q46"/>
  <c r="R46"/>
  <c r="L45"/>
  <c r="L44"/>
  <c r="L43"/>
  <c r="L42"/>
  <c r="L41"/>
  <c r="L40"/>
  <c r="L39"/>
  <c r="L38"/>
  <c r="L37"/>
  <c r="L36"/>
  <c r="L21"/>
  <c r="P21"/>
  <c r="L13"/>
  <c r="N13"/>
  <c r="P13"/>
  <c r="R13"/>
  <c r="L20"/>
  <c r="M20"/>
  <c r="N20"/>
  <c r="O20"/>
  <c r="P20"/>
  <c r="Q20"/>
  <c r="R20"/>
  <c r="L19"/>
  <c r="N19"/>
  <c r="P19"/>
  <c r="R19"/>
  <c r="M17"/>
  <c r="O17"/>
  <c r="Q17"/>
  <c r="L16"/>
  <c r="M16"/>
  <c r="N16"/>
  <c r="O16"/>
  <c r="P16"/>
  <c r="Q16"/>
  <c r="R16"/>
  <c r="M15"/>
  <c r="O15"/>
  <c r="Q15"/>
  <c r="L14"/>
  <c r="M14"/>
  <c r="N14"/>
  <c r="O14"/>
  <c r="P14"/>
  <c r="Q14"/>
  <c r="R14"/>
  <c r="L12"/>
  <c r="M12"/>
  <c r="N12"/>
  <c r="O12"/>
  <c r="P12"/>
  <c r="Q12"/>
  <c r="R12"/>
  <c r="L11"/>
  <c r="N11"/>
  <c r="P11"/>
  <c r="R11"/>
  <c r="L10"/>
  <c r="M10"/>
  <c r="N10"/>
  <c r="O10"/>
  <c r="P10"/>
  <c r="Q10"/>
  <c r="R10"/>
  <c r="L9"/>
  <c r="M9"/>
  <c r="N9"/>
  <c r="O9"/>
  <c r="P9"/>
  <c r="Q9"/>
  <c r="R9"/>
  <c r="L18"/>
  <c r="M18"/>
  <c r="N18"/>
  <c r="O18"/>
  <c r="P18"/>
  <c r="Q18"/>
  <c r="R18"/>
  <c r="H61" l="1"/>
  <c r="Q54"/>
  <c r="O54"/>
  <c r="Q11"/>
  <c r="O11"/>
  <c r="R15"/>
  <c r="P15"/>
  <c r="N15"/>
  <c r="R17"/>
  <c r="P17"/>
  <c r="N17"/>
  <c r="S17" s="1"/>
  <c r="Q19"/>
  <c r="O19"/>
  <c r="S19" s="1"/>
  <c r="Q13"/>
  <c r="O13"/>
  <c r="S13" s="1"/>
  <c r="R21"/>
  <c r="N21"/>
  <c r="K22"/>
  <c r="Q21"/>
  <c r="S21" s="1"/>
  <c r="O21"/>
  <c r="K58"/>
  <c r="K61" s="1"/>
  <c r="S48"/>
  <c r="S50"/>
  <c r="S52"/>
  <c r="R57"/>
  <c r="P57"/>
  <c r="N57"/>
  <c r="S57" s="1"/>
  <c r="Q35"/>
  <c r="S46"/>
  <c r="S49"/>
  <c r="S51"/>
  <c r="S55"/>
  <c r="L35"/>
  <c r="N35"/>
  <c r="P35"/>
  <c r="R35"/>
  <c r="M35"/>
  <c r="O35"/>
  <c r="S56"/>
  <c r="S53"/>
  <c r="R47"/>
  <c r="P47"/>
  <c r="N47"/>
  <c r="M47"/>
  <c r="R45"/>
  <c r="O45"/>
  <c r="O44"/>
  <c r="Q43"/>
  <c r="O43"/>
  <c r="M43"/>
  <c r="O42"/>
  <c r="Q41"/>
  <c r="O41"/>
  <c r="M41"/>
  <c r="Q39"/>
  <c r="O39"/>
  <c r="M39"/>
  <c r="O36"/>
  <c r="I61"/>
  <c r="O38"/>
  <c r="O40"/>
  <c r="Q45"/>
  <c r="M45"/>
  <c r="J61"/>
  <c r="Q37"/>
  <c r="O37"/>
  <c r="M37"/>
  <c r="S11"/>
  <c r="S14"/>
  <c r="S16"/>
  <c r="S18"/>
  <c r="S10"/>
  <c r="S12"/>
  <c r="S15"/>
  <c r="S20"/>
  <c r="S9"/>
  <c r="D61"/>
  <c r="Q36"/>
  <c r="M36"/>
  <c r="R37"/>
  <c r="P37"/>
  <c r="N37"/>
  <c r="Q38"/>
  <c r="M38"/>
  <c r="R39"/>
  <c r="P39"/>
  <c r="N39"/>
  <c r="Q40"/>
  <c r="M40"/>
  <c r="R41"/>
  <c r="P41"/>
  <c r="N41"/>
  <c r="Q42"/>
  <c r="M42"/>
  <c r="R43"/>
  <c r="P43"/>
  <c r="N43"/>
  <c r="Q44"/>
  <c r="M44"/>
  <c r="P45"/>
  <c r="N45"/>
  <c r="N58"/>
  <c r="O22"/>
  <c r="R36"/>
  <c r="P36"/>
  <c r="N36"/>
  <c r="R38"/>
  <c r="P38"/>
  <c r="N38"/>
  <c r="R40"/>
  <c r="P40"/>
  <c r="N40"/>
  <c r="R42"/>
  <c r="P42"/>
  <c r="N42"/>
  <c r="R44"/>
  <c r="P44"/>
  <c r="N44"/>
  <c r="S54" l="1"/>
  <c r="S45"/>
  <c r="S47"/>
  <c r="S44"/>
  <c r="S42"/>
  <c r="S43"/>
  <c r="S41"/>
  <c r="L58"/>
  <c r="S40"/>
  <c r="S39"/>
  <c r="S38"/>
  <c r="S36"/>
  <c r="S35"/>
  <c r="Q58"/>
  <c r="S37"/>
  <c r="M58"/>
  <c r="P58"/>
  <c r="O58"/>
  <c r="R58"/>
  <c r="M22"/>
  <c r="P22"/>
  <c r="L22"/>
  <c r="Q22"/>
  <c r="R22"/>
  <c r="N22"/>
  <c r="R61"/>
  <c r="S22" l="1"/>
  <c r="S58"/>
  <c r="O61"/>
  <c r="L61"/>
  <c r="M61"/>
  <c r="P61"/>
  <c r="Q61"/>
  <c r="N61"/>
  <c r="S61" l="1"/>
</calcChain>
</file>

<file path=xl/sharedStrings.xml><?xml version="1.0" encoding="utf-8"?>
<sst xmlns="http://schemas.openxmlformats.org/spreadsheetml/2006/main" count="121" uniqueCount="66">
  <si>
    <t>TABLE 2</t>
  </si>
  <si>
    <t>AVERAGE</t>
  </si>
  <si>
    <t>ACT</t>
  </si>
  <si>
    <t>33-</t>
  </si>
  <si>
    <t>28-</t>
  </si>
  <si>
    <t>24-</t>
  </si>
  <si>
    <t>19-</t>
  </si>
  <si>
    <t>17-</t>
  </si>
  <si>
    <t>1-</t>
  </si>
  <si>
    <t>SCORE</t>
  </si>
  <si>
    <t>36</t>
  </si>
  <si>
    <t>32</t>
  </si>
  <si>
    <t>27</t>
  </si>
  <si>
    <t>23</t>
  </si>
  <si>
    <t>18</t>
  </si>
  <si>
    <t>16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</si>
  <si>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</si>
  <si>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</si>
  <si>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</si>
  <si>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</si>
  <si>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</si>
  <si>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</si>
  <si>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</si>
  <si>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</si>
  <si>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</si>
  <si>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</si>
  <si>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</si>
  <si>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</si>
  <si>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DHE06, Ability Descriptors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</si>
  <si>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</si>
  <si>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</si>
  <si>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</si>
  <si>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</si>
  <si>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</si>
  <si>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</si>
  <si>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</si>
  <si>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 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</si>
  <si>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</si>
  <si>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</si>
  <si>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</si>
  <si>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</si>
  <si>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</si>
  <si>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</si>
  <si>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</si>
  <si>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</si>
  <si>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</si>
  <si>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</si>
  <si>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</si>
  <si>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</si>
  <si>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</si>
  <si>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</si>
  <si>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STATE TOTAL</t>
  </si>
  <si>
    <t>TABLE 3</t>
  </si>
  <si>
    <t>*Percentages may not equal 100% due to rounding.</t>
  </si>
  <si>
    <t>SOURCE:  Enhanced Missouri Student Achievement Study</t>
  </si>
  <si>
    <t>MISSOURI STATE</t>
  </si>
  <si>
    <t>UNK / NA</t>
  </si>
  <si>
    <t>UCM</t>
  </si>
  <si>
    <t>CENTRAL METHODIST - CLAS</t>
  </si>
  <si>
    <t>NUMBER OF ACT-TESTED FRESHMEN</t>
  </si>
  <si>
    <t>DISTRIBUTION OF ACT-TESTED FRESHMEN *</t>
  </si>
  <si>
    <t>MISSOURI UNIV. OF SCI. &amp; TECH.</t>
  </si>
  <si>
    <t xml:space="preserve">NUMBER AND PERCENT DISTRIBUTION OF ACT-TESTED FIRST-TIME DEGREE-SEEKING UNDERGRADUATES ENROLLED IN </t>
  </si>
  <si>
    <t>PUBLIC BACCALAUREATE AND HIGHER DEGREE-GRANTING INSTITUTIONS BY ENHANCED RAW SCORE INTERVALS, FALL 2009</t>
  </si>
  <si>
    <t>PRIVATE BACCALAUREATE AND HIGHER DEGREE-GRANTING  INSTITUTIONS BY ENHANCED RAW SCORE INTERVALS, FALL 2009</t>
  </si>
  <si>
    <t>** Statewide average for Missouri ACT-tested high school seniors graduating in 2009 was 21.6 ; national average was 21.1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</si>
</sst>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14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8"/>
      </right>
      <top style="double">
        <color indexed="64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0" fontId="4" fillId="2" borderId="0" xfId="0" applyNumberFormat="1" applyFont="1" applyFill="1" applyAlignment="1"/>
    <xf numFmtId="0" fontId="5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0" xfId="0" applyFont="1" applyFill="1" applyAlignment="1"/>
    <xf numFmtId="0" fontId="7" fillId="2" borderId="0" xfId="0" applyFont="1" applyFill="1" applyAlignment="1"/>
    <xf numFmtId="0" fontId="5" fillId="2" borderId="1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5" fillId="2" borderId="7" xfId="0" applyNumberFormat="1" applyFont="1" applyFill="1" applyBorder="1" applyAlignment="1"/>
    <xf numFmtId="0" fontId="3" fillId="2" borderId="8" xfId="0" applyFont="1" applyFill="1" applyBorder="1" applyAlignment="1"/>
    <xf numFmtId="0" fontId="3" fillId="2" borderId="13" xfId="0" applyFont="1" applyFill="1" applyBorder="1" applyAlignment="1"/>
    <xf numFmtId="0" fontId="3" fillId="2" borderId="10" xfId="0" applyFont="1" applyFill="1" applyBorder="1" applyAlignment="1"/>
    <xf numFmtId="0" fontId="5" fillId="2" borderId="11" xfId="0" applyNumberFormat="1" applyFont="1" applyFill="1" applyBorder="1" applyAlignment="1"/>
    <xf numFmtId="0" fontId="3" fillId="2" borderId="12" xfId="0" applyFont="1" applyFill="1" applyBorder="1" applyAlignment="1"/>
    <xf numFmtId="0" fontId="3" fillId="2" borderId="9" xfId="0" applyFont="1" applyFill="1" applyBorder="1" applyAlignment="1"/>
    <xf numFmtId="0" fontId="5" fillId="2" borderId="0" xfId="0" applyFont="1" applyFill="1" applyAlignment="1"/>
    <xf numFmtId="0" fontId="8" fillId="2" borderId="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" fillId="2" borderId="14" xfId="0" applyFont="1" applyFill="1" applyBorder="1" applyAlignment="1"/>
    <xf numFmtId="0" fontId="10" fillId="2" borderId="5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/>
    <xf numFmtId="0" fontId="8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3" xfId="0" applyNumberFormat="1" applyFont="1" applyFill="1" applyBorder="1" applyAlignment="1"/>
    <xf numFmtId="164" fontId="5" fillId="2" borderId="0" xfId="0" applyNumberFormat="1" applyFont="1" applyFill="1" applyBorder="1" applyAlignment="1"/>
    <xf numFmtId="164" fontId="5" fillId="2" borderId="29" xfId="0" applyNumberFormat="1" applyFont="1" applyFill="1" applyBorder="1" applyAlignment="1"/>
    <xf numFmtId="164" fontId="5" fillId="2" borderId="0" xfId="0" applyNumberFormat="1" applyFont="1" applyFill="1" applyAlignment="1"/>
    <xf numFmtId="165" fontId="4" fillId="2" borderId="0" xfId="0" applyNumberFormat="1" applyFont="1" applyFill="1" applyAlignment="1"/>
    <xf numFmtId="3" fontId="5" fillId="2" borderId="0" xfId="0" applyNumberFormat="1" applyFont="1" applyFill="1" applyAlignment="1"/>
    <xf numFmtId="165" fontId="7" fillId="2" borderId="0" xfId="0" applyNumberFormat="1" applyFont="1" applyFill="1" applyAlignment="1"/>
    <xf numFmtId="3" fontId="3" fillId="2" borderId="0" xfId="0" applyNumberFormat="1" applyFont="1" applyFill="1" applyAlignment="1"/>
    <xf numFmtId="165" fontId="8" fillId="2" borderId="18" xfId="0" applyNumberFormat="1" applyFont="1" applyFill="1" applyBorder="1" applyAlignment="1">
      <alignment horizontal="center"/>
    </xf>
    <xf numFmtId="0" fontId="3" fillId="2" borderId="21" xfId="0" applyFont="1" applyFill="1" applyBorder="1" applyAlignment="1"/>
    <xf numFmtId="0" fontId="3" fillId="2" borderId="18" xfId="0" applyFont="1" applyFill="1" applyBorder="1" applyAlignment="1"/>
    <xf numFmtId="0" fontId="3" fillId="2" borderId="22" xfId="0" applyFont="1" applyFill="1" applyBorder="1" applyAlignment="1"/>
    <xf numFmtId="0" fontId="3" fillId="2" borderId="17" xfId="0" applyFont="1" applyFill="1" applyBorder="1" applyAlignment="1"/>
    <xf numFmtId="165" fontId="8" fillId="2" borderId="19" xfId="0" applyNumberFormat="1" applyFont="1" applyFill="1" applyBorder="1" applyAlignment="1">
      <alignment horizontal="center"/>
    </xf>
    <xf numFmtId="0" fontId="3" fillId="2" borderId="33" xfId="0" applyFont="1" applyFill="1" applyBorder="1" applyAlignment="1"/>
    <xf numFmtId="0" fontId="5" fillId="2" borderId="23" xfId="0" applyNumberFormat="1" applyFont="1" applyFill="1" applyBorder="1" applyAlignment="1"/>
    <xf numFmtId="0" fontId="8" fillId="2" borderId="34" xfId="0" applyFont="1" applyFill="1" applyBorder="1" applyAlignment="1">
      <alignment horizontal="center"/>
    </xf>
    <xf numFmtId="165" fontId="8" fillId="2" borderId="20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7" fillId="2" borderId="0" xfId="0" applyFont="1" applyFill="1" applyBorder="1" applyAlignment="1"/>
    <xf numFmtId="3" fontId="3" fillId="2" borderId="33" xfId="0" applyNumberFormat="1" applyFont="1" applyFill="1" applyBorder="1" applyAlignment="1"/>
    <xf numFmtId="0" fontId="5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3" fontId="11" fillId="2" borderId="0" xfId="0" applyNumberFormat="1" applyFont="1" applyFill="1" applyBorder="1" applyAlignment="1">
      <alignment horizontal="right"/>
    </xf>
    <xf numFmtId="1" fontId="1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12" fillId="2" borderId="0" xfId="0" applyNumberFormat="1" applyFont="1" applyFill="1" applyAlignment="1"/>
    <xf numFmtId="1" fontId="5" fillId="2" borderId="0" xfId="0" applyNumberFormat="1" applyFont="1" applyFill="1" applyBorder="1" applyAlignment="1"/>
    <xf numFmtId="165" fontId="7" fillId="2" borderId="0" xfId="0" applyNumberFormat="1" applyFont="1" applyFill="1" applyBorder="1" applyAlignment="1"/>
    <xf numFmtId="165" fontId="9" fillId="2" borderId="38" xfId="0" applyNumberFormat="1" applyFont="1" applyFill="1" applyBorder="1" applyAlignment="1">
      <alignment horizontal="right"/>
    </xf>
    <xf numFmtId="3" fontId="3" fillId="2" borderId="38" xfId="0" applyNumberFormat="1" applyFont="1" applyFill="1" applyBorder="1" applyAlignment="1"/>
    <xf numFmtId="3" fontId="3" fillId="2" borderId="39" xfId="0" applyNumberFormat="1" applyFont="1" applyFill="1" applyBorder="1" applyAlignment="1"/>
    <xf numFmtId="0" fontId="2" fillId="2" borderId="1" xfId="0" applyFont="1" applyFill="1" applyBorder="1" applyAlignment="1"/>
    <xf numFmtId="0" fontId="5" fillId="2" borderId="1" xfId="0" applyNumberFormat="1" applyFont="1" applyFill="1" applyBorder="1" applyAlignment="1"/>
    <xf numFmtId="0" fontId="5" fillId="2" borderId="40" xfId="0" applyNumberFormat="1" applyFont="1" applyFill="1" applyBorder="1" applyAlignment="1"/>
    <xf numFmtId="9" fontId="11" fillId="2" borderId="33" xfId="0" applyNumberFormat="1" applyFont="1" applyFill="1" applyBorder="1" applyAlignment="1">
      <alignment horizontal="right"/>
    </xf>
    <xf numFmtId="9" fontId="11" fillId="2" borderId="41" xfId="0" applyNumberFormat="1" applyFont="1" applyFill="1" applyBorder="1" applyAlignment="1">
      <alignment horizontal="right"/>
    </xf>
    <xf numFmtId="0" fontId="6" fillId="2" borderId="23" xfId="0" applyFont="1" applyFill="1" applyBorder="1" applyAlignment="1">
      <alignment horizontal="center"/>
    </xf>
    <xf numFmtId="9" fontId="2" fillId="2" borderId="33" xfId="0" applyNumberFormat="1" applyFont="1" applyFill="1" applyBorder="1" applyAlignment="1">
      <alignment horizontal="right"/>
    </xf>
    <xf numFmtId="9" fontId="5" fillId="2" borderId="33" xfId="0" applyNumberFormat="1" applyFont="1" applyFill="1" applyBorder="1" applyAlignment="1"/>
    <xf numFmtId="0" fontId="5" fillId="2" borderId="42" xfId="0" applyFont="1" applyFill="1" applyBorder="1" applyAlignment="1"/>
    <xf numFmtId="0" fontId="2" fillId="2" borderId="31" xfId="0" applyFont="1" applyFill="1" applyBorder="1" applyAlignment="1"/>
    <xf numFmtId="0" fontId="2" fillId="2" borderId="32" xfId="0" applyFont="1" applyFill="1" applyBorder="1" applyAlignment="1"/>
    <xf numFmtId="0" fontId="5" fillId="2" borderId="31" xfId="0" applyFont="1" applyFill="1" applyBorder="1" applyAlignment="1"/>
    <xf numFmtId="0" fontId="3" fillId="2" borderId="43" xfId="0" applyFont="1" applyFill="1" applyBorder="1" applyAlignment="1"/>
    <xf numFmtId="166" fontId="3" fillId="2" borderId="33" xfId="0" applyNumberFormat="1" applyFont="1" applyFill="1" applyBorder="1" applyAlignment="1"/>
    <xf numFmtId="165" fontId="2" fillId="2" borderId="0" xfId="0" applyNumberFormat="1" applyFont="1" applyFill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3" fontId="2" fillId="2" borderId="30" xfId="0" applyNumberFormat="1" applyFont="1" applyFill="1" applyBorder="1" applyAlignment="1"/>
    <xf numFmtId="165" fontId="2" fillId="2" borderId="0" xfId="0" applyNumberFormat="1" applyFont="1" applyFill="1" applyBorder="1"/>
    <xf numFmtId="3" fontId="2" fillId="2" borderId="31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" fillId="2" borderId="29" xfId="0" applyNumberFormat="1" applyFont="1" applyFill="1" applyBorder="1" applyAlignment="1"/>
    <xf numFmtId="3" fontId="2" fillId="2" borderId="29" xfId="0" applyNumberFormat="1" applyFont="1" applyFill="1" applyBorder="1" applyAlignment="1"/>
    <xf numFmtId="3" fontId="2" fillId="2" borderId="32" xfId="0" applyNumberFormat="1" applyFont="1" applyFill="1" applyBorder="1" applyAlignment="1"/>
    <xf numFmtId="165" fontId="13" fillId="2" borderId="0" xfId="1" applyNumberFormat="1" applyFont="1" applyFill="1"/>
    <xf numFmtId="0" fontId="13" fillId="2" borderId="0" xfId="1" applyFont="1" applyFill="1"/>
    <xf numFmtId="165" fontId="2" fillId="2" borderId="0" xfId="0" quotePrefix="1" applyNumberFormat="1" applyFont="1" applyFill="1" applyAlignment="1"/>
    <xf numFmtId="0" fontId="10" fillId="2" borderId="24" xfId="0" applyFont="1" applyFill="1" applyBorder="1" applyAlignment="1">
      <alignment horizontal="center" wrapText="1"/>
    </xf>
    <xf numFmtId="0" fontId="0" fillId="2" borderId="25" xfId="0" applyNumberFormat="1" applyFont="1" applyFill="1" applyBorder="1" applyAlignment="1" applyProtection="1">
      <alignment horizontal="center" wrapText="1"/>
      <protection locked="0"/>
    </xf>
    <xf numFmtId="0" fontId="10" fillId="2" borderId="26" xfId="0" applyFont="1" applyFill="1" applyBorder="1" applyAlignment="1">
      <alignment horizontal="center" wrapText="1"/>
    </xf>
    <xf numFmtId="0" fontId="0" fillId="2" borderId="27" xfId="0" applyNumberFormat="1" applyFont="1" applyFill="1" applyBorder="1" applyAlignment="1" applyProtection="1">
      <alignment horizontal="center" wrapText="1"/>
      <protection locked="0"/>
    </xf>
    <xf numFmtId="0" fontId="10" fillId="2" borderId="23" xfId="0" applyFont="1" applyFill="1" applyBorder="1" applyAlignment="1">
      <alignment horizontal="center" wrapText="1"/>
    </xf>
    <xf numFmtId="0" fontId="0" fillId="2" borderId="36" xfId="0" applyNumberFormat="1" applyFont="1" applyFill="1" applyBorder="1" applyAlignment="1" applyProtection="1">
      <alignment horizontal="center" wrapText="1"/>
      <protection locked="0"/>
    </xf>
    <xf numFmtId="0" fontId="0" fillId="2" borderId="28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15"/>
  <sheetViews>
    <sheetView tabSelected="1" showOutlineSymbols="0" view="pageBreakPreview" zoomScale="60" zoomScaleNormal="95" zoomScalePageLayoutView="85" workbookViewId="0">
      <selection activeCell="V29" sqref="V29"/>
    </sheetView>
  </sheetViews>
  <sheetFormatPr defaultRowHeight="11.25"/>
  <cols>
    <col min="1" max="1" width="34" style="3" customWidth="1"/>
    <col min="2" max="3" width="12.19921875" style="2" customWidth="1"/>
    <col min="4" max="11" width="8.796875" style="3" customWidth="1"/>
    <col min="12" max="12" width="10.19921875" style="3" customWidth="1"/>
    <col min="13" max="19" width="8.796875" style="3" customWidth="1"/>
    <col min="20" max="16384" width="9.59765625" style="3"/>
  </cols>
  <sheetData>
    <row r="1" spans="1:19" ht="12.75" customHeight="1">
      <c r="A1" s="1" t="s">
        <v>0</v>
      </c>
    </row>
    <row r="2" spans="1:19" ht="12.75" customHeight="1">
      <c r="A2" s="4" t="s">
        <v>62</v>
      </c>
    </row>
    <row r="3" spans="1:19" ht="12.75" customHeight="1">
      <c r="A3" s="1" t="s">
        <v>63</v>
      </c>
    </row>
    <row r="4" spans="1:19" ht="12.75" customHeight="1" thickBot="1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 customHeight="1" thickTop="1">
      <c r="A5" s="7"/>
      <c r="B5" s="8">
        <v>2008</v>
      </c>
      <c r="C5" s="9" t="s">
        <v>1</v>
      </c>
      <c r="D5" s="10" t="s">
        <v>59</v>
      </c>
      <c r="E5" s="11"/>
      <c r="F5" s="10"/>
      <c r="G5" s="10"/>
      <c r="H5" s="10"/>
      <c r="I5" s="10"/>
      <c r="J5" s="12"/>
      <c r="K5" s="13"/>
      <c r="L5" s="14" t="s">
        <v>60</v>
      </c>
      <c r="M5" s="15"/>
      <c r="N5" s="16"/>
      <c r="O5" s="16"/>
      <c r="P5" s="16"/>
      <c r="Q5" s="16"/>
      <c r="R5" s="17"/>
      <c r="S5" s="12"/>
    </row>
    <row r="6" spans="1:19" ht="12.75" customHeight="1">
      <c r="A6" s="18"/>
      <c r="B6" s="19" t="s">
        <v>2</v>
      </c>
      <c r="C6" s="20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95" t="s">
        <v>56</v>
      </c>
      <c r="K6" s="22"/>
      <c r="L6" s="23" t="s">
        <v>3</v>
      </c>
      <c r="M6" s="24" t="s">
        <v>4</v>
      </c>
      <c r="N6" s="24" t="s">
        <v>5</v>
      </c>
      <c r="O6" s="24" t="s">
        <v>6</v>
      </c>
      <c r="P6" s="24" t="s">
        <v>7</v>
      </c>
      <c r="Q6" s="24" t="s">
        <v>8</v>
      </c>
      <c r="R6" s="97" t="s">
        <v>56</v>
      </c>
      <c r="S6" s="25"/>
    </row>
    <row r="7" spans="1:19" ht="12.75" customHeight="1">
      <c r="A7" s="5"/>
      <c r="B7" s="19" t="s">
        <v>9</v>
      </c>
      <c r="C7" s="26" t="s">
        <v>9</v>
      </c>
      <c r="D7" s="27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96"/>
      <c r="K7" s="29" t="s">
        <v>16</v>
      </c>
      <c r="L7" s="30" t="s">
        <v>10</v>
      </c>
      <c r="M7" s="28" t="s">
        <v>11</v>
      </c>
      <c r="N7" s="28" t="s">
        <v>12</v>
      </c>
      <c r="O7" s="28" t="s">
        <v>13</v>
      </c>
      <c r="P7" s="28" t="s">
        <v>14</v>
      </c>
      <c r="Q7" s="28" t="s">
        <v>15</v>
      </c>
      <c r="R7" s="98"/>
      <c r="S7" s="31" t="s">
        <v>16</v>
      </c>
    </row>
    <row r="8" spans="1:19" ht="12.75" customHeight="1">
      <c r="A8" s="76"/>
      <c r="B8" s="83"/>
      <c r="C8" s="83"/>
      <c r="D8" s="83"/>
      <c r="E8" s="83"/>
      <c r="F8" s="83"/>
      <c r="G8" s="83"/>
      <c r="H8" s="83"/>
      <c r="I8" s="83"/>
      <c r="J8" s="84"/>
      <c r="K8" s="85"/>
      <c r="L8" s="33"/>
      <c r="M8" s="33"/>
      <c r="N8" s="33"/>
      <c r="O8" s="33"/>
      <c r="P8" s="33"/>
      <c r="Q8" s="33"/>
      <c r="R8" s="33"/>
      <c r="S8" s="70"/>
    </row>
    <row r="9" spans="1:19" ht="12.75" customHeight="1">
      <c r="A9" s="77" t="s">
        <v>17</v>
      </c>
      <c r="B9" s="86">
        <v>15.886986301369863</v>
      </c>
      <c r="C9" s="92">
        <v>15.925619834710744</v>
      </c>
      <c r="D9" s="93"/>
      <c r="E9" s="93"/>
      <c r="F9" s="93">
        <v>3</v>
      </c>
      <c r="G9" s="93">
        <v>34</v>
      </c>
      <c r="H9" s="93">
        <v>50</v>
      </c>
      <c r="I9" s="93">
        <v>155</v>
      </c>
      <c r="J9" s="93">
        <v>170</v>
      </c>
      <c r="K9" s="87">
        <f>SUM(D9:J9)</f>
        <v>412</v>
      </c>
      <c r="L9" s="34">
        <f t="shared" ref="L9:L21" si="0">SUM(D9/K9)</f>
        <v>0</v>
      </c>
      <c r="M9" s="34">
        <f t="shared" ref="M9:M21" si="1">SUM(E9/K9)</f>
        <v>0</v>
      </c>
      <c r="N9" s="34">
        <f t="shared" ref="N9:N21" si="2">SUM(F9/K9)</f>
        <v>7.2815533980582527E-3</v>
      </c>
      <c r="O9" s="34">
        <f t="shared" ref="O9:O21" si="3">SUM(G9/K9)</f>
        <v>8.2524271844660199E-2</v>
      </c>
      <c r="P9" s="34">
        <f t="shared" ref="P9:P21" si="4">SUM(H9/K9)</f>
        <v>0.12135922330097088</v>
      </c>
      <c r="Q9" s="34">
        <f t="shared" ref="Q9:Q21" si="5">SUM(I9/K9)</f>
        <v>0.37621359223300971</v>
      </c>
      <c r="R9" s="34">
        <f t="shared" ref="R9:R21" si="6">SUM(J9/K9)</f>
        <v>0.41262135922330095</v>
      </c>
      <c r="S9" s="71">
        <f t="shared" ref="S9:S22" si="7">SUM(L9:R9)</f>
        <v>1</v>
      </c>
    </row>
    <row r="10" spans="1:19" ht="12.75" customHeight="1">
      <c r="A10" s="77" t="s">
        <v>18</v>
      </c>
      <c r="B10" s="86">
        <v>17.376893939393938</v>
      </c>
      <c r="C10" s="92">
        <v>17.16323296354992</v>
      </c>
      <c r="D10" s="93"/>
      <c r="E10" s="93">
        <v>5</v>
      </c>
      <c r="F10" s="93">
        <v>33</v>
      </c>
      <c r="G10" s="93">
        <v>163</v>
      </c>
      <c r="H10" s="93">
        <v>124</v>
      </c>
      <c r="I10" s="93">
        <v>306</v>
      </c>
      <c r="J10" s="93">
        <v>113</v>
      </c>
      <c r="K10" s="87">
        <f t="shared" ref="K10:K21" si="8">SUM(D10:J10)</f>
        <v>744</v>
      </c>
      <c r="L10" s="34">
        <f t="shared" si="0"/>
        <v>0</v>
      </c>
      <c r="M10" s="34">
        <f t="shared" si="1"/>
        <v>6.7204301075268818E-3</v>
      </c>
      <c r="N10" s="34">
        <f t="shared" si="2"/>
        <v>4.4354838709677422E-2</v>
      </c>
      <c r="O10" s="34">
        <f t="shared" si="3"/>
        <v>0.21908602150537634</v>
      </c>
      <c r="P10" s="34">
        <f t="shared" si="4"/>
        <v>0.16666666666666666</v>
      </c>
      <c r="Q10" s="34">
        <f t="shared" si="5"/>
        <v>0.41129032258064518</v>
      </c>
      <c r="R10" s="34">
        <f t="shared" si="6"/>
        <v>0.15188172043010753</v>
      </c>
      <c r="S10" s="71">
        <f t="shared" si="7"/>
        <v>1</v>
      </c>
    </row>
    <row r="11" spans="1:19" ht="12.75" customHeight="1">
      <c r="A11" s="77" t="s">
        <v>19</v>
      </c>
      <c r="B11" s="86">
        <v>21.5</v>
      </c>
      <c r="C11" s="92">
        <v>21.111256544502616</v>
      </c>
      <c r="D11" s="93">
        <v>5</v>
      </c>
      <c r="E11" s="93">
        <v>48</v>
      </c>
      <c r="F11" s="93">
        <v>144</v>
      </c>
      <c r="G11" s="93">
        <v>357</v>
      </c>
      <c r="H11" s="93">
        <v>123</v>
      </c>
      <c r="I11" s="93">
        <v>87</v>
      </c>
      <c r="J11" s="93">
        <v>94</v>
      </c>
      <c r="K11" s="87">
        <f t="shared" si="8"/>
        <v>858</v>
      </c>
      <c r="L11" s="34">
        <f t="shared" si="0"/>
        <v>5.8275058275058279E-3</v>
      </c>
      <c r="M11" s="34">
        <f t="shared" si="1"/>
        <v>5.5944055944055944E-2</v>
      </c>
      <c r="N11" s="34">
        <f t="shared" si="2"/>
        <v>0.16783216783216784</v>
      </c>
      <c r="O11" s="34">
        <f t="shared" si="3"/>
        <v>0.41608391608391609</v>
      </c>
      <c r="P11" s="34">
        <f t="shared" si="4"/>
        <v>0.14335664335664336</v>
      </c>
      <c r="Q11" s="34">
        <f t="shared" si="5"/>
        <v>0.10139860139860139</v>
      </c>
      <c r="R11" s="34">
        <f t="shared" si="6"/>
        <v>0.10955710955710955</v>
      </c>
      <c r="S11" s="71">
        <f t="shared" si="7"/>
        <v>0.99999999999999989</v>
      </c>
    </row>
    <row r="12" spans="1:19" ht="12.75" customHeight="1">
      <c r="A12" s="77" t="s">
        <v>55</v>
      </c>
      <c r="B12" s="86">
        <v>24.092673267326731</v>
      </c>
      <c r="C12" s="92">
        <v>23.957648026315791</v>
      </c>
      <c r="D12" s="93">
        <v>23</v>
      </c>
      <c r="E12" s="93">
        <v>471</v>
      </c>
      <c r="F12" s="93">
        <v>719</v>
      </c>
      <c r="G12" s="93">
        <v>1091</v>
      </c>
      <c r="H12" s="93">
        <v>94</v>
      </c>
      <c r="I12" s="93">
        <v>34</v>
      </c>
      <c r="J12" s="93">
        <v>157</v>
      </c>
      <c r="K12" s="87">
        <f t="shared" si="8"/>
        <v>2589</v>
      </c>
      <c r="L12" s="34">
        <f t="shared" si="0"/>
        <v>8.8837388953263811E-3</v>
      </c>
      <c r="M12" s="34">
        <f t="shared" si="1"/>
        <v>0.18192352259559674</v>
      </c>
      <c r="N12" s="34">
        <f t="shared" si="2"/>
        <v>0.27771340285824642</v>
      </c>
      <c r="O12" s="34">
        <f t="shared" si="3"/>
        <v>0.42139822325222093</v>
      </c>
      <c r="P12" s="34">
        <f t="shared" si="4"/>
        <v>3.6307454615681731E-2</v>
      </c>
      <c r="Q12" s="34">
        <f t="shared" si="5"/>
        <v>1.313248358439552E-2</v>
      </c>
      <c r="R12" s="34">
        <f t="shared" si="6"/>
        <v>6.0641174198532252E-2</v>
      </c>
      <c r="S12" s="71">
        <f t="shared" si="7"/>
        <v>0.99999999999999989</v>
      </c>
    </row>
    <row r="13" spans="1:19" ht="12.75" customHeight="1">
      <c r="A13" s="77" t="s">
        <v>61</v>
      </c>
      <c r="B13" s="86">
        <v>27.345728643216081</v>
      </c>
      <c r="C13" s="92">
        <v>27.681945743685688</v>
      </c>
      <c r="D13" s="93">
        <v>79</v>
      </c>
      <c r="E13" s="93">
        <v>477</v>
      </c>
      <c r="F13" s="93">
        <v>374</v>
      </c>
      <c r="G13" s="93">
        <v>134</v>
      </c>
      <c r="H13" s="93">
        <v>4</v>
      </c>
      <c r="I13" s="93">
        <v>1</v>
      </c>
      <c r="J13" s="93">
        <v>39</v>
      </c>
      <c r="K13" s="87">
        <f t="shared" si="8"/>
        <v>1108</v>
      </c>
      <c r="L13" s="34">
        <f t="shared" si="0"/>
        <v>7.1299638989169675E-2</v>
      </c>
      <c r="M13" s="34">
        <f t="shared" si="1"/>
        <v>0.43050541516245489</v>
      </c>
      <c r="N13" s="34">
        <f t="shared" si="2"/>
        <v>0.33754512635379064</v>
      </c>
      <c r="O13" s="34">
        <f t="shared" si="3"/>
        <v>0.12093862815884476</v>
      </c>
      <c r="P13" s="34">
        <f t="shared" si="4"/>
        <v>3.6101083032490976E-3</v>
      </c>
      <c r="Q13" s="34">
        <f t="shared" si="5"/>
        <v>9.025270758122744E-4</v>
      </c>
      <c r="R13" s="34">
        <f t="shared" si="6"/>
        <v>3.5198555956678701E-2</v>
      </c>
      <c r="S13" s="71">
        <f t="shared" si="7"/>
        <v>1.0000000000000002</v>
      </c>
    </row>
    <row r="14" spans="1:19" ht="12.75" customHeight="1">
      <c r="A14" s="77" t="s">
        <v>20</v>
      </c>
      <c r="B14" s="86">
        <v>20.280193236714975</v>
      </c>
      <c r="C14" s="92">
        <v>19.808325266214908</v>
      </c>
      <c r="D14" s="93">
        <v>1</v>
      </c>
      <c r="E14" s="93">
        <v>39</v>
      </c>
      <c r="F14" s="93">
        <v>157</v>
      </c>
      <c r="G14" s="93">
        <v>416</v>
      </c>
      <c r="H14" s="93">
        <v>203</v>
      </c>
      <c r="I14" s="93">
        <v>217</v>
      </c>
      <c r="J14" s="93">
        <v>159</v>
      </c>
      <c r="K14" s="87">
        <f t="shared" si="8"/>
        <v>1192</v>
      </c>
      <c r="L14" s="34">
        <f t="shared" si="0"/>
        <v>8.3892617449664428E-4</v>
      </c>
      <c r="M14" s="34">
        <f t="shared" si="1"/>
        <v>3.2718120805369129E-2</v>
      </c>
      <c r="N14" s="34">
        <f t="shared" si="2"/>
        <v>0.13171140939597314</v>
      </c>
      <c r="O14" s="34">
        <f t="shared" si="3"/>
        <v>0.34899328859060402</v>
      </c>
      <c r="P14" s="34">
        <f t="shared" si="4"/>
        <v>0.17030201342281878</v>
      </c>
      <c r="Q14" s="34">
        <f t="shared" si="5"/>
        <v>0.18204697986577181</v>
      </c>
      <c r="R14" s="34">
        <f t="shared" si="6"/>
        <v>0.13338926174496643</v>
      </c>
      <c r="S14" s="71">
        <f t="shared" si="7"/>
        <v>1</v>
      </c>
    </row>
    <row r="15" spans="1:19" ht="12.75" customHeight="1">
      <c r="A15" s="77" t="s">
        <v>21</v>
      </c>
      <c r="B15" s="86">
        <v>22.026315789473685</v>
      </c>
      <c r="C15" s="92">
        <v>22.251994680851062</v>
      </c>
      <c r="D15" s="93">
        <v>2</v>
      </c>
      <c r="E15" s="93">
        <v>131</v>
      </c>
      <c r="F15" s="93">
        <v>393</v>
      </c>
      <c r="G15" s="93">
        <v>759</v>
      </c>
      <c r="H15" s="93">
        <v>167</v>
      </c>
      <c r="I15" s="93">
        <v>52</v>
      </c>
      <c r="J15" s="93">
        <v>63</v>
      </c>
      <c r="K15" s="87">
        <f t="shared" si="8"/>
        <v>1567</v>
      </c>
      <c r="L15" s="34">
        <f t="shared" si="0"/>
        <v>1.2763241863433313E-3</v>
      </c>
      <c r="M15" s="34">
        <f t="shared" si="1"/>
        <v>8.359923420548819E-2</v>
      </c>
      <c r="N15" s="34">
        <f t="shared" si="2"/>
        <v>0.25079770261646456</v>
      </c>
      <c r="O15" s="34">
        <f t="shared" si="3"/>
        <v>0.4843650287172942</v>
      </c>
      <c r="P15" s="34">
        <f t="shared" si="4"/>
        <v>0.10657306955966815</v>
      </c>
      <c r="Q15" s="34">
        <f t="shared" si="5"/>
        <v>3.318442884492661E-2</v>
      </c>
      <c r="R15" s="34">
        <f t="shared" si="6"/>
        <v>4.0204211869814932E-2</v>
      </c>
      <c r="S15" s="71">
        <f t="shared" si="7"/>
        <v>0.99999999999999989</v>
      </c>
    </row>
    <row r="16" spans="1:19" ht="12.75" customHeight="1">
      <c r="A16" s="77" t="s">
        <v>22</v>
      </c>
      <c r="B16" s="86">
        <v>22.610718492343935</v>
      </c>
      <c r="C16" s="92">
        <v>22.808787128712872</v>
      </c>
      <c r="D16" s="93">
        <v>13</v>
      </c>
      <c r="E16" s="93">
        <v>211</v>
      </c>
      <c r="F16" s="93">
        <v>417</v>
      </c>
      <c r="G16" s="93">
        <v>765</v>
      </c>
      <c r="H16" s="93">
        <v>171</v>
      </c>
      <c r="I16" s="93">
        <v>39</v>
      </c>
      <c r="J16" s="93">
        <v>189</v>
      </c>
      <c r="K16" s="87">
        <f t="shared" si="8"/>
        <v>1805</v>
      </c>
      <c r="L16" s="34">
        <f t="shared" si="0"/>
        <v>7.2022160664819944E-3</v>
      </c>
      <c r="M16" s="34">
        <f t="shared" si="1"/>
        <v>0.11689750692520776</v>
      </c>
      <c r="N16" s="34">
        <f t="shared" si="2"/>
        <v>0.23102493074792244</v>
      </c>
      <c r="O16" s="34">
        <f t="shared" si="3"/>
        <v>0.42382271468144045</v>
      </c>
      <c r="P16" s="34">
        <f t="shared" si="4"/>
        <v>9.4736842105263161E-2</v>
      </c>
      <c r="Q16" s="34">
        <f t="shared" si="5"/>
        <v>2.1606648199445983E-2</v>
      </c>
      <c r="R16" s="34">
        <f t="shared" si="6"/>
        <v>0.10470914127423822</v>
      </c>
      <c r="S16" s="71">
        <f t="shared" si="7"/>
        <v>1</v>
      </c>
    </row>
    <row r="17" spans="1:19" ht="12.75" customHeight="1">
      <c r="A17" s="77" t="s">
        <v>23</v>
      </c>
      <c r="B17" s="86">
        <v>27.566746602717824</v>
      </c>
      <c r="C17" s="92">
        <v>27.20599538816295</v>
      </c>
      <c r="D17" s="93">
        <v>102</v>
      </c>
      <c r="E17" s="93">
        <v>496</v>
      </c>
      <c r="F17" s="93">
        <v>486</v>
      </c>
      <c r="G17" s="93">
        <v>210</v>
      </c>
      <c r="H17" s="93">
        <v>7</v>
      </c>
      <c r="I17" s="93"/>
      <c r="J17" s="93">
        <v>41</v>
      </c>
      <c r="K17" s="87">
        <f t="shared" si="8"/>
        <v>1342</v>
      </c>
      <c r="L17" s="34">
        <f t="shared" si="0"/>
        <v>7.6005961251862889E-2</v>
      </c>
      <c r="M17" s="34">
        <f t="shared" si="1"/>
        <v>0.36959761549925485</v>
      </c>
      <c r="N17" s="34">
        <f t="shared" si="2"/>
        <v>0.36214605067064082</v>
      </c>
      <c r="O17" s="34">
        <f t="shared" si="3"/>
        <v>0.15648286140089418</v>
      </c>
      <c r="P17" s="34">
        <f t="shared" si="4"/>
        <v>5.2160953800298067E-3</v>
      </c>
      <c r="Q17" s="34">
        <f t="shared" si="5"/>
        <v>0</v>
      </c>
      <c r="R17" s="34">
        <f t="shared" si="6"/>
        <v>3.0551415797317436E-2</v>
      </c>
      <c r="S17" s="71">
        <f t="shared" si="7"/>
        <v>1</v>
      </c>
    </row>
    <row r="18" spans="1:19" ht="12.75" customHeight="1">
      <c r="A18" s="77" t="s">
        <v>57</v>
      </c>
      <c r="B18" s="86">
        <v>22.1</v>
      </c>
      <c r="C18" s="92">
        <v>22.01143674052895</v>
      </c>
      <c r="D18" s="93">
        <v>4</v>
      </c>
      <c r="E18" s="93">
        <v>108</v>
      </c>
      <c r="F18" s="93">
        <v>329</v>
      </c>
      <c r="G18" s="93">
        <v>725</v>
      </c>
      <c r="H18" s="93">
        <v>167</v>
      </c>
      <c r="I18" s="93">
        <v>66</v>
      </c>
      <c r="J18" s="93">
        <v>105</v>
      </c>
      <c r="K18" s="87">
        <f t="shared" si="8"/>
        <v>1504</v>
      </c>
      <c r="L18" s="34">
        <f t="shared" si="0"/>
        <v>2.6595744680851063E-3</v>
      </c>
      <c r="M18" s="34">
        <f t="shared" si="1"/>
        <v>7.1808510638297879E-2</v>
      </c>
      <c r="N18" s="34">
        <f t="shared" si="2"/>
        <v>0.21875</v>
      </c>
      <c r="O18" s="34">
        <f t="shared" si="3"/>
        <v>0.48204787234042551</v>
      </c>
      <c r="P18" s="34">
        <f t="shared" si="4"/>
        <v>0.1110372340425532</v>
      </c>
      <c r="Q18" s="34">
        <f t="shared" si="5"/>
        <v>4.3882978723404256E-2</v>
      </c>
      <c r="R18" s="34">
        <f t="shared" si="6"/>
        <v>6.9813829787234036E-2</v>
      </c>
      <c r="S18" s="71">
        <f t="shared" si="7"/>
        <v>1</v>
      </c>
    </row>
    <row r="19" spans="1:19" ht="12.75" customHeight="1">
      <c r="A19" s="77" t="s">
        <v>24</v>
      </c>
      <c r="B19" s="86">
        <v>25.456461961503209</v>
      </c>
      <c r="C19" s="92">
        <v>25.561505336079385</v>
      </c>
      <c r="D19" s="93">
        <v>152</v>
      </c>
      <c r="E19" s="93">
        <v>1406</v>
      </c>
      <c r="F19" s="93">
        <v>2153</v>
      </c>
      <c r="G19" s="93">
        <v>1553</v>
      </c>
      <c r="H19" s="93">
        <v>70</v>
      </c>
      <c r="I19" s="93">
        <v>7</v>
      </c>
      <c r="J19" s="93">
        <v>248</v>
      </c>
      <c r="K19" s="87">
        <f t="shared" si="8"/>
        <v>5589</v>
      </c>
      <c r="L19" s="34">
        <f t="shared" si="0"/>
        <v>2.7196278404007873E-2</v>
      </c>
      <c r="M19" s="34">
        <f t="shared" si="1"/>
        <v>0.25156557523707285</v>
      </c>
      <c r="N19" s="34">
        <f t="shared" si="2"/>
        <v>0.38522096976203257</v>
      </c>
      <c r="O19" s="34">
        <f t="shared" si="3"/>
        <v>0.2778672392198962</v>
      </c>
      <c r="P19" s="34">
        <f t="shared" si="4"/>
        <v>1.2524601896582574E-2</v>
      </c>
      <c r="Q19" s="34">
        <f t="shared" si="5"/>
        <v>1.2524601896582574E-3</v>
      </c>
      <c r="R19" s="34">
        <f t="shared" si="6"/>
        <v>4.4372875290749687E-2</v>
      </c>
      <c r="S19" s="71">
        <f t="shared" si="7"/>
        <v>1</v>
      </c>
    </row>
    <row r="20" spans="1:19" ht="12.75" customHeight="1">
      <c r="A20" s="77" t="s">
        <v>25</v>
      </c>
      <c r="B20" s="86">
        <v>23.974137931034484</v>
      </c>
      <c r="C20" s="92">
        <v>24.143769968051117</v>
      </c>
      <c r="D20" s="93">
        <v>29</v>
      </c>
      <c r="E20" s="93">
        <v>212</v>
      </c>
      <c r="F20" s="93">
        <v>260</v>
      </c>
      <c r="G20" s="93">
        <v>324</v>
      </c>
      <c r="H20" s="93">
        <v>78</v>
      </c>
      <c r="I20" s="93">
        <v>36</v>
      </c>
      <c r="J20" s="93">
        <v>65</v>
      </c>
      <c r="K20" s="87">
        <f t="shared" si="8"/>
        <v>1004</v>
      </c>
      <c r="L20" s="34">
        <f t="shared" si="0"/>
        <v>2.8884462151394421E-2</v>
      </c>
      <c r="M20" s="34">
        <f t="shared" si="1"/>
        <v>0.21115537848605578</v>
      </c>
      <c r="N20" s="34">
        <f t="shared" si="2"/>
        <v>0.25896414342629481</v>
      </c>
      <c r="O20" s="34">
        <f t="shared" si="3"/>
        <v>0.32270916334661354</v>
      </c>
      <c r="P20" s="34">
        <f t="shared" si="4"/>
        <v>7.7689243027888447E-2</v>
      </c>
      <c r="Q20" s="34">
        <f t="shared" si="5"/>
        <v>3.5856573705179286E-2</v>
      </c>
      <c r="R20" s="34">
        <f t="shared" si="6"/>
        <v>6.4741035856573703E-2</v>
      </c>
      <c r="S20" s="71">
        <f t="shared" si="7"/>
        <v>1</v>
      </c>
    </row>
    <row r="21" spans="1:19" ht="12.75" customHeight="1">
      <c r="A21" s="77" t="s">
        <v>26</v>
      </c>
      <c r="B21" s="88">
        <v>23.3</v>
      </c>
      <c r="C21" s="92">
        <v>22.748427672955973</v>
      </c>
      <c r="D21" s="93">
        <v>4</v>
      </c>
      <c r="E21" s="93">
        <v>60</v>
      </c>
      <c r="F21" s="93">
        <v>134</v>
      </c>
      <c r="G21" s="93">
        <v>198</v>
      </c>
      <c r="H21" s="93">
        <v>63</v>
      </c>
      <c r="I21" s="93">
        <v>18</v>
      </c>
      <c r="J21" s="93">
        <v>48</v>
      </c>
      <c r="K21" s="87">
        <f t="shared" si="8"/>
        <v>525</v>
      </c>
      <c r="L21" s="34">
        <f t="shared" si="0"/>
        <v>7.619047619047619E-3</v>
      </c>
      <c r="M21" s="34">
        <f t="shared" si="1"/>
        <v>0.11428571428571428</v>
      </c>
      <c r="N21" s="34">
        <f t="shared" si="2"/>
        <v>0.25523809523809526</v>
      </c>
      <c r="O21" s="34">
        <f t="shared" si="3"/>
        <v>0.37714285714285717</v>
      </c>
      <c r="P21" s="34">
        <f t="shared" si="4"/>
        <v>0.12</v>
      </c>
      <c r="Q21" s="34">
        <f t="shared" si="5"/>
        <v>3.4285714285714287E-2</v>
      </c>
      <c r="R21" s="34">
        <f t="shared" si="6"/>
        <v>9.1428571428571428E-2</v>
      </c>
      <c r="S21" s="71">
        <f t="shared" si="7"/>
        <v>1</v>
      </c>
    </row>
    <row r="22" spans="1:19" ht="12.75" customHeight="1" thickBot="1">
      <c r="A22" s="78" t="s">
        <v>27</v>
      </c>
      <c r="B22" s="89"/>
      <c r="C22" s="89"/>
      <c r="D22" s="90">
        <f>SUM(D9:D21)</f>
        <v>414</v>
      </c>
      <c r="E22" s="90">
        <f t="shared" ref="E22:I22" si="9">SUM(E9:E21)</f>
        <v>3664</v>
      </c>
      <c r="F22" s="90">
        <f t="shared" si="9"/>
        <v>5602</v>
      </c>
      <c r="G22" s="90">
        <f t="shared" si="9"/>
        <v>6729</v>
      </c>
      <c r="H22" s="90">
        <f t="shared" si="9"/>
        <v>1321</v>
      </c>
      <c r="I22" s="90">
        <f t="shared" si="9"/>
        <v>1018</v>
      </c>
      <c r="J22" s="90">
        <f>SUM(J9:J21)</f>
        <v>1491</v>
      </c>
      <c r="K22" s="91">
        <f>SUM(D22:J22)</f>
        <v>20239</v>
      </c>
      <c r="L22" s="35">
        <f>(D22/K22)</f>
        <v>2.0455556104550621E-2</v>
      </c>
      <c r="M22" s="35">
        <f>E22/K22</f>
        <v>0.18103661248085379</v>
      </c>
      <c r="N22" s="35">
        <f>F22/K22</f>
        <v>0.27679233163693856</v>
      </c>
      <c r="O22" s="35">
        <f>G22/K22</f>
        <v>0.3324769010326597</v>
      </c>
      <c r="P22" s="35">
        <f>H22/K22</f>
        <v>6.527002322249123E-2</v>
      </c>
      <c r="Q22" s="35">
        <f>I22/K22</f>
        <v>5.0298927812638963E-2</v>
      </c>
      <c r="R22" s="35">
        <f>J22/K22</f>
        <v>7.3669647709867087E-2</v>
      </c>
      <c r="S22" s="72">
        <f t="shared" si="7"/>
        <v>0.99999999999999989</v>
      </c>
    </row>
    <row r="23" spans="1:19" ht="12.75" customHeight="1" thickTop="1">
      <c r="A23" s="1" t="s">
        <v>53</v>
      </c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6"/>
      <c r="M23" s="36"/>
      <c r="N23" s="36"/>
      <c r="O23" s="36"/>
      <c r="P23" s="36"/>
      <c r="Q23" s="36"/>
      <c r="R23" s="36"/>
      <c r="S23" s="36"/>
    </row>
    <row r="24" spans="1:19" ht="12.75" customHeight="1">
      <c r="A24" s="1" t="s">
        <v>65</v>
      </c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6"/>
      <c r="M24" s="36"/>
      <c r="N24" s="36"/>
      <c r="O24" s="36"/>
      <c r="P24" s="36"/>
      <c r="Q24" s="36"/>
      <c r="R24" s="36"/>
      <c r="S24" s="36"/>
    </row>
    <row r="25" spans="1:19" ht="12.75" customHeight="1">
      <c r="A25" s="1" t="s">
        <v>54</v>
      </c>
      <c r="B25" s="37"/>
      <c r="C25" s="37"/>
    </row>
    <row r="26" spans="1:19" ht="12.75" customHeight="1">
      <c r="A26" s="1"/>
      <c r="B26" s="37"/>
      <c r="C26" s="37"/>
    </row>
    <row r="27" spans="1:19" ht="12.75" customHeight="1">
      <c r="A27" s="1" t="s">
        <v>52</v>
      </c>
      <c r="B27" s="37"/>
      <c r="C27" s="37"/>
      <c r="D27" s="38"/>
      <c r="E27" s="38"/>
      <c r="F27" s="38"/>
      <c r="G27" s="38"/>
      <c r="H27" s="38"/>
      <c r="I27" s="38"/>
      <c r="J27" s="38"/>
      <c r="K27" s="38"/>
    </row>
    <row r="28" spans="1:19" ht="12.75" customHeight="1">
      <c r="A28" s="4" t="s">
        <v>62</v>
      </c>
    </row>
    <row r="29" spans="1:19" ht="12.75" customHeight="1">
      <c r="A29" s="1" t="s">
        <v>64</v>
      </c>
      <c r="B29" s="37"/>
      <c r="C29" s="37"/>
      <c r="D29" s="38"/>
      <c r="E29" s="38"/>
      <c r="F29" s="38"/>
      <c r="G29" s="38"/>
      <c r="H29" s="38"/>
      <c r="I29" s="38"/>
      <c r="J29" s="38"/>
      <c r="K29" s="38"/>
    </row>
    <row r="30" spans="1:19" ht="12.75" customHeight="1" thickBot="1">
      <c r="A30" s="5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5"/>
      <c r="M30" s="5"/>
      <c r="N30" s="5"/>
      <c r="O30" s="5"/>
      <c r="P30" s="5"/>
      <c r="Q30" s="5"/>
      <c r="R30" s="5"/>
      <c r="S30" s="5"/>
    </row>
    <row r="31" spans="1:19" ht="12.75" customHeight="1" thickTop="1">
      <c r="A31" s="7"/>
      <c r="B31" s="8">
        <v>2008</v>
      </c>
      <c r="C31" s="41" t="s">
        <v>1</v>
      </c>
      <c r="D31" s="10" t="s">
        <v>59</v>
      </c>
      <c r="E31" s="10"/>
      <c r="F31" s="10"/>
      <c r="G31" s="10"/>
      <c r="H31" s="10"/>
      <c r="I31" s="42"/>
      <c r="J31" s="43"/>
      <c r="K31" s="44"/>
      <c r="L31" s="14" t="s">
        <v>60</v>
      </c>
      <c r="M31" s="11"/>
      <c r="N31" s="10"/>
      <c r="O31" s="10"/>
      <c r="P31" s="10"/>
      <c r="Q31" s="10"/>
      <c r="R31" s="43"/>
      <c r="S31" s="45"/>
    </row>
    <row r="32" spans="1:19" ht="12.75" customHeight="1">
      <c r="A32" s="18"/>
      <c r="B32" s="19" t="s">
        <v>2</v>
      </c>
      <c r="C32" s="46" t="s">
        <v>2</v>
      </c>
      <c r="D32" s="21" t="s">
        <v>3</v>
      </c>
      <c r="E32" s="21" t="s">
        <v>4</v>
      </c>
      <c r="F32" s="21" t="s">
        <v>5</v>
      </c>
      <c r="G32" s="21" t="s">
        <v>6</v>
      </c>
      <c r="H32" s="21" t="s">
        <v>7</v>
      </c>
      <c r="I32" s="21" t="s">
        <v>8</v>
      </c>
      <c r="J32" s="99" t="s">
        <v>56</v>
      </c>
      <c r="K32" s="47"/>
      <c r="L32" s="24" t="s">
        <v>3</v>
      </c>
      <c r="M32" s="24" t="s">
        <v>4</v>
      </c>
      <c r="N32" s="24" t="s">
        <v>5</v>
      </c>
      <c r="O32" s="24" t="s">
        <v>6</v>
      </c>
      <c r="P32" s="24" t="s">
        <v>7</v>
      </c>
      <c r="Q32" s="24" t="s">
        <v>8</v>
      </c>
      <c r="R32" s="97" t="s">
        <v>56</v>
      </c>
      <c r="S32" s="48"/>
    </row>
    <row r="33" spans="1:19" ht="12.75" customHeight="1">
      <c r="A33" s="5"/>
      <c r="B33" s="49" t="s">
        <v>9</v>
      </c>
      <c r="C33" s="50" t="s">
        <v>9</v>
      </c>
      <c r="D33" s="51" t="s">
        <v>10</v>
      </c>
      <c r="E33" s="51" t="s">
        <v>11</v>
      </c>
      <c r="F33" s="51" t="s">
        <v>12</v>
      </c>
      <c r="G33" s="51" t="s">
        <v>13</v>
      </c>
      <c r="H33" s="51" t="s">
        <v>14</v>
      </c>
      <c r="I33" s="51" t="s">
        <v>15</v>
      </c>
      <c r="J33" s="100"/>
      <c r="K33" s="52" t="s">
        <v>16</v>
      </c>
      <c r="L33" s="27" t="s">
        <v>10</v>
      </c>
      <c r="M33" s="28" t="s">
        <v>11</v>
      </c>
      <c r="N33" s="28" t="s">
        <v>12</v>
      </c>
      <c r="O33" s="28" t="s">
        <v>13</v>
      </c>
      <c r="P33" s="28" t="s">
        <v>14</v>
      </c>
      <c r="Q33" s="28" t="s">
        <v>15</v>
      </c>
      <c r="R33" s="101"/>
      <c r="S33" s="73" t="s">
        <v>16</v>
      </c>
    </row>
    <row r="34" spans="1:19" ht="12.75" customHeight="1">
      <c r="A34" s="76"/>
      <c r="B34" s="53"/>
      <c r="C34" s="53"/>
      <c r="D34" s="32"/>
      <c r="E34" s="32"/>
      <c r="F34" s="32"/>
      <c r="G34" s="32"/>
      <c r="H34" s="32"/>
      <c r="I34" s="32"/>
      <c r="J34" s="32"/>
      <c r="K34" s="54"/>
      <c r="L34" s="33"/>
      <c r="M34" s="33"/>
      <c r="N34" s="33"/>
      <c r="O34" s="33"/>
      <c r="P34" s="33"/>
      <c r="Q34" s="33"/>
      <c r="R34" s="55"/>
      <c r="S34" s="70"/>
    </row>
    <row r="35" spans="1:19" ht="12.75" customHeight="1">
      <c r="A35" s="77" t="s">
        <v>29</v>
      </c>
      <c r="B35" s="56">
        <v>22</v>
      </c>
      <c r="C35" s="37">
        <v>23</v>
      </c>
      <c r="D35" s="57">
        <v>1</v>
      </c>
      <c r="E35" s="57">
        <v>15</v>
      </c>
      <c r="F35" s="57">
        <v>27</v>
      </c>
      <c r="G35" s="57">
        <v>55</v>
      </c>
      <c r="H35" s="57">
        <v>12</v>
      </c>
      <c r="I35" s="57">
        <v>1</v>
      </c>
      <c r="J35" s="57">
        <v>7</v>
      </c>
      <c r="K35" s="81">
        <f>SUM(D35:J35)</f>
        <v>118</v>
      </c>
      <c r="L35" s="34">
        <f t="shared" ref="L35" si="10">SUM(D35/K35)</f>
        <v>8.4745762711864406E-3</v>
      </c>
      <c r="M35" s="34">
        <f t="shared" ref="M35" si="11">SUM(E35/K35)</f>
        <v>0.1271186440677966</v>
      </c>
      <c r="N35" s="34">
        <f t="shared" ref="N35" si="12">SUM(F35/K35)</f>
        <v>0.2288135593220339</v>
      </c>
      <c r="O35" s="34">
        <f t="shared" ref="O35" si="13">SUM(G35/K35)</f>
        <v>0.46610169491525422</v>
      </c>
      <c r="P35" s="34">
        <f t="shared" ref="P35" si="14">SUM(H35/K35)</f>
        <v>0.10169491525423729</v>
      </c>
      <c r="Q35" s="34">
        <f t="shared" ref="Q35" si="15">SUM(I35/K35)</f>
        <v>8.4745762711864406E-3</v>
      </c>
      <c r="R35" s="34">
        <f t="shared" ref="R35" si="16">SUM(J35/K35)</f>
        <v>5.9322033898305086E-2</v>
      </c>
      <c r="S35" s="71">
        <f>SUM(L35:R35)</f>
        <v>0.99999999999999989</v>
      </c>
    </row>
    <row r="36" spans="1:19" ht="12.75" customHeight="1">
      <c r="A36" s="77" t="s">
        <v>58</v>
      </c>
      <c r="B36" s="56">
        <v>22</v>
      </c>
      <c r="C36" s="37">
        <v>22</v>
      </c>
      <c r="D36" s="58">
        <v>0</v>
      </c>
      <c r="E36" s="58">
        <v>13</v>
      </c>
      <c r="F36" s="58">
        <v>55</v>
      </c>
      <c r="G36" s="58">
        <v>145</v>
      </c>
      <c r="H36" s="58">
        <v>37</v>
      </c>
      <c r="I36" s="58">
        <v>0</v>
      </c>
      <c r="J36" s="58">
        <v>10</v>
      </c>
      <c r="K36" s="81">
        <f t="shared" ref="K36:K57" si="17">SUM(D36:J36)</f>
        <v>260</v>
      </c>
      <c r="L36" s="34">
        <f t="shared" ref="L36:L58" si="18">SUM(D36/K36)</f>
        <v>0</v>
      </c>
      <c r="M36" s="34">
        <f t="shared" ref="M36:M58" si="19">SUM(E36/K36)</f>
        <v>0.05</v>
      </c>
      <c r="N36" s="34">
        <f t="shared" ref="N36:N58" si="20">SUM(F36/K36)</f>
        <v>0.21153846153846154</v>
      </c>
      <c r="O36" s="34">
        <f t="shared" ref="O36:O58" si="21">SUM(G36/K36)</f>
        <v>0.55769230769230771</v>
      </c>
      <c r="P36" s="34">
        <f t="shared" ref="P36:P58" si="22">SUM(H36/K36)</f>
        <v>0.1423076923076923</v>
      </c>
      <c r="Q36" s="34">
        <f t="shared" ref="Q36:Q58" si="23">SUM(I36/K36)</f>
        <v>0</v>
      </c>
      <c r="R36" s="34">
        <f t="shared" ref="R36:R58" si="24">SUM(J36/K36)</f>
        <v>3.8461538461538464E-2</v>
      </c>
      <c r="S36" s="71">
        <f t="shared" ref="S36:S58" si="25">SUM(L36:R36)</f>
        <v>0.99999999999999989</v>
      </c>
    </row>
    <row r="37" spans="1:19" ht="12.75" customHeight="1">
      <c r="A37" s="77" t="s">
        <v>30</v>
      </c>
      <c r="B37" s="56">
        <v>22</v>
      </c>
      <c r="C37" s="37">
        <v>22</v>
      </c>
      <c r="D37" s="57">
        <v>1</v>
      </c>
      <c r="E37" s="57">
        <v>13</v>
      </c>
      <c r="F37" s="57">
        <v>62</v>
      </c>
      <c r="G37" s="57">
        <v>142</v>
      </c>
      <c r="H37" s="57">
        <v>13</v>
      </c>
      <c r="I37" s="57">
        <v>6</v>
      </c>
      <c r="J37" s="57">
        <v>7</v>
      </c>
      <c r="K37" s="81">
        <f t="shared" si="17"/>
        <v>244</v>
      </c>
      <c r="L37" s="34">
        <f t="shared" si="18"/>
        <v>4.0983606557377051E-3</v>
      </c>
      <c r="M37" s="34">
        <f t="shared" si="19"/>
        <v>5.3278688524590161E-2</v>
      </c>
      <c r="N37" s="34">
        <f t="shared" si="20"/>
        <v>0.25409836065573771</v>
      </c>
      <c r="O37" s="34">
        <f t="shared" si="21"/>
        <v>0.58196721311475408</v>
      </c>
      <c r="P37" s="34">
        <f t="shared" si="22"/>
        <v>5.3278688524590161E-2</v>
      </c>
      <c r="Q37" s="34">
        <f t="shared" si="23"/>
        <v>2.4590163934426229E-2</v>
      </c>
      <c r="R37" s="34">
        <f t="shared" si="24"/>
        <v>2.8688524590163935E-2</v>
      </c>
      <c r="S37" s="71">
        <f t="shared" si="25"/>
        <v>1</v>
      </c>
    </row>
    <row r="38" spans="1:19" ht="12.75" customHeight="1">
      <c r="A38" s="77" t="s">
        <v>31</v>
      </c>
      <c r="B38" s="56">
        <v>22</v>
      </c>
      <c r="C38" s="37">
        <v>22.8</v>
      </c>
      <c r="D38" s="57">
        <v>13</v>
      </c>
      <c r="E38" s="57">
        <v>17</v>
      </c>
      <c r="F38" s="57">
        <v>54</v>
      </c>
      <c r="G38" s="57">
        <v>61</v>
      </c>
      <c r="H38" s="57">
        <v>6</v>
      </c>
      <c r="I38" s="57">
        <v>0</v>
      </c>
      <c r="J38" s="57">
        <v>23</v>
      </c>
      <c r="K38" s="81">
        <f t="shared" si="17"/>
        <v>174</v>
      </c>
      <c r="L38" s="34">
        <f t="shared" si="18"/>
        <v>7.4712643678160925E-2</v>
      </c>
      <c r="M38" s="34">
        <f t="shared" si="19"/>
        <v>9.7701149425287362E-2</v>
      </c>
      <c r="N38" s="34">
        <f t="shared" si="20"/>
        <v>0.31034482758620691</v>
      </c>
      <c r="O38" s="34">
        <f t="shared" si="21"/>
        <v>0.35057471264367818</v>
      </c>
      <c r="P38" s="34">
        <f t="shared" si="22"/>
        <v>3.4482758620689655E-2</v>
      </c>
      <c r="Q38" s="34">
        <f t="shared" si="23"/>
        <v>0</v>
      </c>
      <c r="R38" s="34">
        <f t="shared" si="24"/>
        <v>0.13218390804597702</v>
      </c>
      <c r="S38" s="71">
        <f t="shared" si="25"/>
        <v>1</v>
      </c>
    </row>
    <row r="39" spans="1:19" ht="12.75" customHeight="1">
      <c r="A39" s="77" t="s">
        <v>32</v>
      </c>
      <c r="B39" s="56">
        <v>21.7</v>
      </c>
      <c r="C39" s="37">
        <v>22</v>
      </c>
      <c r="D39" s="57">
        <v>0</v>
      </c>
      <c r="E39" s="57">
        <v>6</v>
      </c>
      <c r="F39" s="57">
        <v>29</v>
      </c>
      <c r="G39" s="57">
        <v>48</v>
      </c>
      <c r="H39" s="57">
        <v>10</v>
      </c>
      <c r="I39" s="57">
        <v>10</v>
      </c>
      <c r="J39" s="57">
        <v>59</v>
      </c>
      <c r="K39" s="81">
        <f t="shared" si="17"/>
        <v>162</v>
      </c>
      <c r="L39" s="34">
        <f t="shared" si="18"/>
        <v>0</v>
      </c>
      <c r="M39" s="34">
        <f t="shared" si="19"/>
        <v>3.7037037037037035E-2</v>
      </c>
      <c r="N39" s="34">
        <f t="shared" si="20"/>
        <v>0.17901234567901234</v>
      </c>
      <c r="O39" s="34">
        <f t="shared" si="21"/>
        <v>0.29629629629629628</v>
      </c>
      <c r="P39" s="34">
        <f t="shared" si="22"/>
        <v>6.1728395061728392E-2</v>
      </c>
      <c r="Q39" s="34">
        <f t="shared" si="23"/>
        <v>6.1728395061728392E-2</v>
      </c>
      <c r="R39" s="34">
        <f t="shared" si="24"/>
        <v>0.36419753086419754</v>
      </c>
      <c r="S39" s="71">
        <f t="shared" si="25"/>
        <v>1</v>
      </c>
    </row>
    <row r="40" spans="1:19" ht="12.75" customHeight="1">
      <c r="A40" s="77" t="s">
        <v>33</v>
      </c>
      <c r="B40" s="56">
        <v>25.2</v>
      </c>
      <c r="C40" s="37">
        <v>28</v>
      </c>
      <c r="D40" s="57">
        <v>12</v>
      </c>
      <c r="E40" s="57">
        <v>90</v>
      </c>
      <c r="F40" s="57">
        <v>108</v>
      </c>
      <c r="G40" s="57">
        <v>107</v>
      </c>
      <c r="H40" s="57">
        <v>11</v>
      </c>
      <c r="I40" s="57">
        <v>0</v>
      </c>
      <c r="J40" s="57">
        <v>671</v>
      </c>
      <c r="K40" s="81">
        <f t="shared" si="17"/>
        <v>999</v>
      </c>
      <c r="L40" s="34">
        <f t="shared" si="18"/>
        <v>1.2012012012012012E-2</v>
      </c>
      <c r="M40" s="34">
        <f t="shared" si="19"/>
        <v>9.0090090090090086E-2</v>
      </c>
      <c r="N40" s="34">
        <f t="shared" si="20"/>
        <v>0.10810810810810811</v>
      </c>
      <c r="O40" s="34">
        <f t="shared" si="21"/>
        <v>0.10710710710710711</v>
      </c>
      <c r="P40" s="34">
        <f t="shared" si="22"/>
        <v>1.1011011011011011E-2</v>
      </c>
      <c r="Q40" s="34">
        <f t="shared" si="23"/>
        <v>0</v>
      </c>
      <c r="R40" s="34">
        <f t="shared" si="24"/>
        <v>0.67167167167167163</v>
      </c>
      <c r="S40" s="71">
        <f t="shared" si="25"/>
        <v>1</v>
      </c>
    </row>
    <row r="41" spans="1:19" ht="12.75" customHeight="1">
      <c r="A41" s="77" t="s">
        <v>34</v>
      </c>
      <c r="B41" s="56">
        <v>22.8</v>
      </c>
      <c r="C41" s="37">
        <v>22.79</v>
      </c>
      <c r="D41" s="59">
        <v>3</v>
      </c>
      <c r="E41" s="59">
        <v>49</v>
      </c>
      <c r="F41" s="59">
        <v>94</v>
      </c>
      <c r="G41" s="59">
        <v>147</v>
      </c>
      <c r="H41" s="59">
        <v>37</v>
      </c>
      <c r="I41" s="59">
        <v>14</v>
      </c>
      <c r="J41" s="59">
        <v>88</v>
      </c>
      <c r="K41" s="81">
        <f t="shared" si="17"/>
        <v>432</v>
      </c>
      <c r="L41" s="34">
        <f t="shared" si="18"/>
        <v>6.9444444444444441E-3</v>
      </c>
      <c r="M41" s="34">
        <f t="shared" si="19"/>
        <v>0.11342592592592593</v>
      </c>
      <c r="N41" s="34">
        <f t="shared" si="20"/>
        <v>0.21759259259259259</v>
      </c>
      <c r="O41" s="34">
        <f t="shared" si="21"/>
        <v>0.34027777777777779</v>
      </c>
      <c r="P41" s="34">
        <f t="shared" si="22"/>
        <v>8.5648148148148154E-2</v>
      </c>
      <c r="Q41" s="34">
        <f t="shared" si="23"/>
        <v>3.2407407407407406E-2</v>
      </c>
      <c r="R41" s="34">
        <f t="shared" si="24"/>
        <v>0.20370370370370369</v>
      </c>
      <c r="S41" s="71">
        <f t="shared" si="25"/>
        <v>1</v>
      </c>
    </row>
    <row r="42" spans="1:19" ht="12.75" customHeight="1">
      <c r="A42" s="77" t="s">
        <v>35</v>
      </c>
      <c r="B42" s="56">
        <v>21.8</v>
      </c>
      <c r="C42" s="37">
        <v>23</v>
      </c>
      <c r="D42" s="57">
        <v>0</v>
      </c>
      <c r="E42" s="57">
        <v>14</v>
      </c>
      <c r="F42" s="57">
        <v>44</v>
      </c>
      <c r="G42" s="57">
        <v>82</v>
      </c>
      <c r="H42" s="57">
        <v>13</v>
      </c>
      <c r="I42" s="57">
        <v>5</v>
      </c>
      <c r="J42" s="57">
        <v>24</v>
      </c>
      <c r="K42" s="81">
        <f t="shared" si="17"/>
        <v>182</v>
      </c>
      <c r="L42" s="34">
        <f t="shared" si="18"/>
        <v>0</v>
      </c>
      <c r="M42" s="34">
        <f t="shared" si="19"/>
        <v>7.6923076923076927E-2</v>
      </c>
      <c r="N42" s="34">
        <f t="shared" si="20"/>
        <v>0.24175824175824176</v>
      </c>
      <c r="O42" s="34">
        <f t="shared" si="21"/>
        <v>0.45054945054945056</v>
      </c>
      <c r="P42" s="34">
        <f t="shared" si="22"/>
        <v>7.1428571428571425E-2</v>
      </c>
      <c r="Q42" s="34">
        <f t="shared" si="23"/>
        <v>2.7472527472527472E-2</v>
      </c>
      <c r="R42" s="34">
        <f t="shared" si="24"/>
        <v>0.13186813186813187</v>
      </c>
      <c r="S42" s="71">
        <f t="shared" si="25"/>
        <v>0.99999999999999989</v>
      </c>
    </row>
    <row r="43" spans="1:19" ht="12.75" customHeight="1">
      <c r="A43" s="77" t="s">
        <v>36</v>
      </c>
      <c r="B43" s="56">
        <v>20</v>
      </c>
      <c r="C43" s="37">
        <v>22.32</v>
      </c>
      <c r="D43" s="57">
        <v>0</v>
      </c>
      <c r="E43" s="57">
        <v>18</v>
      </c>
      <c r="F43" s="57">
        <v>36</v>
      </c>
      <c r="G43" s="57">
        <v>75</v>
      </c>
      <c r="H43" s="57">
        <v>23</v>
      </c>
      <c r="I43" s="57">
        <v>2</v>
      </c>
      <c r="J43" s="57">
        <v>31</v>
      </c>
      <c r="K43" s="81">
        <f t="shared" si="17"/>
        <v>185</v>
      </c>
      <c r="L43" s="34">
        <f t="shared" si="18"/>
        <v>0</v>
      </c>
      <c r="M43" s="34">
        <f t="shared" si="19"/>
        <v>9.7297297297297303E-2</v>
      </c>
      <c r="N43" s="34">
        <f t="shared" si="20"/>
        <v>0.19459459459459461</v>
      </c>
      <c r="O43" s="34">
        <f t="shared" si="21"/>
        <v>0.40540540540540543</v>
      </c>
      <c r="P43" s="34">
        <f t="shared" si="22"/>
        <v>0.12432432432432433</v>
      </c>
      <c r="Q43" s="34">
        <f t="shared" si="23"/>
        <v>1.0810810810810811E-2</v>
      </c>
      <c r="R43" s="34">
        <f t="shared" si="24"/>
        <v>0.16756756756756758</v>
      </c>
      <c r="S43" s="71">
        <f t="shared" si="25"/>
        <v>1</v>
      </c>
    </row>
    <row r="44" spans="1:19" ht="12.75" customHeight="1">
      <c r="A44" s="77" t="s">
        <v>37</v>
      </c>
      <c r="B44" s="56">
        <v>22.3</v>
      </c>
      <c r="C44" s="37">
        <v>22.28</v>
      </c>
      <c r="D44" s="57">
        <v>4</v>
      </c>
      <c r="E44" s="57">
        <v>63</v>
      </c>
      <c r="F44" s="57">
        <v>467</v>
      </c>
      <c r="G44" s="57">
        <v>486</v>
      </c>
      <c r="H44" s="57">
        <v>71</v>
      </c>
      <c r="I44" s="57">
        <v>6</v>
      </c>
      <c r="J44" s="57">
        <v>308</v>
      </c>
      <c r="K44" s="81">
        <f t="shared" si="17"/>
        <v>1405</v>
      </c>
      <c r="L44" s="34">
        <f t="shared" si="18"/>
        <v>2.8469750889679717E-3</v>
      </c>
      <c r="M44" s="34">
        <f t="shared" si="19"/>
        <v>4.4839857651245554E-2</v>
      </c>
      <c r="N44" s="34">
        <f t="shared" si="20"/>
        <v>0.33238434163701069</v>
      </c>
      <c r="O44" s="34">
        <f t="shared" si="21"/>
        <v>0.34590747330960853</v>
      </c>
      <c r="P44" s="34">
        <f t="shared" si="22"/>
        <v>5.0533807829181494E-2</v>
      </c>
      <c r="Q44" s="34">
        <f t="shared" si="23"/>
        <v>4.2704626334519576E-3</v>
      </c>
      <c r="R44" s="34">
        <f t="shared" si="24"/>
        <v>0.21921708185053382</v>
      </c>
      <c r="S44" s="71">
        <f t="shared" si="25"/>
        <v>1</v>
      </c>
    </row>
    <row r="45" spans="1:19" ht="12.75" customHeight="1">
      <c r="A45" s="77" t="s">
        <v>38</v>
      </c>
      <c r="B45" s="56">
        <v>24.2</v>
      </c>
      <c r="C45" s="37">
        <v>24</v>
      </c>
      <c r="D45" s="57">
        <v>2</v>
      </c>
      <c r="E45" s="57">
        <v>52</v>
      </c>
      <c r="F45" s="57">
        <v>136</v>
      </c>
      <c r="G45" s="57">
        <v>127</v>
      </c>
      <c r="H45" s="57">
        <v>12</v>
      </c>
      <c r="I45" s="57">
        <v>3</v>
      </c>
      <c r="J45" s="57">
        <v>42</v>
      </c>
      <c r="K45" s="81">
        <f t="shared" si="17"/>
        <v>374</v>
      </c>
      <c r="L45" s="34">
        <f t="shared" si="18"/>
        <v>5.3475935828877002E-3</v>
      </c>
      <c r="M45" s="34">
        <f t="shared" si="19"/>
        <v>0.13903743315508021</v>
      </c>
      <c r="N45" s="34">
        <f t="shared" si="20"/>
        <v>0.36363636363636365</v>
      </c>
      <c r="O45" s="34">
        <f t="shared" si="21"/>
        <v>0.33957219251336901</v>
      </c>
      <c r="P45" s="34">
        <f t="shared" si="22"/>
        <v>3.2085561497326207E-2</v>
      </c>
      <c r="Q45" s="34">
        <f t="shared" si="23"/>
        <v>8.0213903743315516E-3</v>
      </c>
      <c r="R45" s="34">
        <f t="shared" si="24"/>
        <v>0.11229946524064172</v>
      </c>
      <c r="S45" s="71">
        <f t="shared" si="25"/>
        <v>1</v>
      </c>
    </row>
    <row r="46" spans="1:19" ht="12.75" customHeight="1">
      <c r="A46" s="77" t="s">
        <v>39</v>
      </c>
      <c r="B46" s="56">
        <v>21.3</v>
      </c>
      <c r="C46" s="37">
        <v>21.71</v>
      </c>
      <c r="D46" s="57">
        <v>2</v>
      </c>
      <c r="E46" s="57">
        <v>13</v>
      </c>
      <c r="F46" s="57">
        <v>38</v>
      </c>
      <c r="G46" s="57">
        <v>93</v>
      </c>
      <c r="H46" s="57">
        <v>39</v>
      </c>
      <c r="I46" s="57">
        <v>0</v>
      </c>
      <c r="J46" s="57">
        <v>36</v>
      </c>
      <c r="K46" s="81">
        <f t="shared" si="17"/>
        <v>221</v>
      </c>
      <c r="L46" s="34">
        <f t="shared" si="18"/>
        <v>9.0497737556561094E-3</v>
      </c>
      <c r="M46" s="34">
        <f t="shared" si="19"/>
        <v>5.8823529411764705E-2</v>
      </c>
      <c r="N46" s="34">
        <f t="shared" si="20"/>
        <v>0.17194570135746606</v>
      </c>
      <c r="O46" s="34">
        <f t="shared" si="21"/>
        <v>0.42081447963800905</v>
      </c>
      <c r="P46" s="34">
        <f t="shared" si="22"/>
        <v>0.17647058823529413</v>
      </c>
      <c r="Q46" s="34">
        <f t="shared" si="23"/>
        <v>0</v>
      </c>
      <c r="R46" s="34">
        <f t="shared" si="24"/>
        <v>0.16289592760180996</v>
      </c>
      <c r="S46" s="71">
        <f t="shared" si="25"/>
        <v>1</v>
      </c>
    </row>
    <row r="47" spans="1:19" s="62" customFormat="1" ht="12.75" customHeight="1">
      <c r="A47" s="77" t="s">
        <v>40</v>
      </c>
      <c r="B47" s="56">
        <v>18.899999999999999</v>
      </c>
      <c r="C47" s="82">
        <v>19.420000000000002</v>
      </c>
      <c r="D47" s="60">
        <v>0</v>
      </c>
      <c r="E47" s="60">
        <v>9</v>
      </c>
      <c r="F47" s="60">
        <v>30</v>
      </c>
      <c r="G47" s="60">
        <v>156</v>
      </c>
      <c r="H47" s="60">
        <v>88</v>
      </c>
      <c r="I47" s="60">
        <v>67</v>
      </c>
      <c r="J47" s="60">
        <v>84</v>
      </c>
      <c r="K47" s="81">
        <f t="shared" si="17"/>
        <v>434</v>
      </c>
      <c r="L47" s="61">
        <f t="shared" si="18"/>
        <v>0</v>
      </c>
      <c r="M47" s="61">
        <f t="shared" si="19"/>
        <v>2.0737327188940093E-2</v>
      </c>
      <c r="N47" s="61">
        <f t="shared" si="20"/>
        <v>6.9124423963133647E-2</v>
      </c>
      <c r="O47" s="61">
        <f t="shared" si="21"/>
        <v>0.35944700460829493</v>
      </c>
      <c r="P47" s="61">
        <f t="shared" si="22"/>
        <v>0.20276497695852536</v>
      </c>
      <c r="Q47" s="61">
        <f t="shared" si="23"/>
        <v>0.15437788018433179</v>
      </c>
      <c r="R47" s="61">
        <f t="shared" si="24"/>
        <v>0.19354838709677419</v>
      </c>
      <c r="S47" s="74">
        <f t="shared" si="25"/>
        <v>1</v>
      </c>
    </row>
    <row r="48" spans="1:19" ht="12.75" customHeight="1">
      <c r="A48" s="77" t="s">
        <v>41</v>
      </c>
      <c r="B48" s="56">
        <v>22.4</v>
      </c>
      <c r="C48" s="37">
        <v>22.7</v>
      </c>
      <c r="D48" s="63">
        <v>0</v>
      </c>
      <c r="E48" s="63">
        <v>25</v>
      </c>
      <c r="F48" s="63">
        <v>43</v>
      </c>
      <c r="G48" s="63">
        <v>71</v>
      </c>
      <c r="H48" s="63">
        <v>19</v>
      </c>
      <c r="I48" s="63">
        <v>9</v>
      </c>
      <c r="J48" s="63">
        <v>38</v>
      </c>
      <c r="K48" s="81">
        <f t="shared" si="17"/>
        <v>205</v>
      </c>
      <c r="L48" s="34">
        <f t="shared" si="18"/>
        <v>0</v>
      </c>
      <c r="M48" s="34">
        <f t="shared" si="19"/>
        <v>0.12195121951219512</v>
      </c>
      <c r="N48" s="34">
        <f t="shared" si="20"/>
        <v>0.2097560975609756</v>
      </c>
      <c r="O48" s="34">
        <f t="shared" si="21"/>
        <v>0.34634146341463412</v>
      </c>
      <c r="P48" s="34">
        <f t="shared" si="22"/>
        <v>9.2682926829268292E-2</v>
      </c>
      <c r="Q48" s="34">
        <f t="shared" si="23"/>
        <v>4.3902439024390241E-2</v>
      </c>
      <c r="R48" s="34">
        <f t="shared" si="24"/>
        <v>0.18536585365853658</v>
      </c>
      <c r="S48" s="71">
        <f t="shared" si="25"/>
        <v>1</v>
      </c>
    </row>
    <row r="49" spans="1:19" ht="12.75" customHeight="1">
      <c r="A49" s="77" t="s">
        <v>42</v>
      </c>
      <c r="B49" s="56">
        <v>25</v>
      </c>
      <c r="C49" s="37">
        <v>25</v>
      </c>
      <c r="D49" s="57">
        <v>8</v>
      </c>
      <c r="E49" s="57">
        <v>95</v>
      </c>
      <c r="F49" s="57">
        <v>134</v>
      </c>
      <c r="G49" s="57">
        <v>145</v>
      </c>
      <c r="H49" s="57">
        <v>19</v>
      </c>
      <c r="I49" s="57">
        <v>5</v>
      </c>
      <c r="J49" s="57">
        <v>13</v>
      </c>
      <c r="K49" s="81">
        <f t="shared" si="17"/>
        <v>419</v>
      </c>
      <c r="L49" s="34">
        <f t="shared" si="18"/>
        <v>1.9093078758949882E-2</v>
      </c>
      <c r="M49" s="34">
        <f t="shared" si="19"/>
        <v>0.22673031026252982</v>
      </c>
      <c r="N49" s="34">
        <f t="shared" si="20"/>
        <v>0.31980906921241048</v>
      </c>
      <c r="O49" s="34">
        <f t="shared" si="21"/>
        <v>0.34606205250596661</v>
      </c>
      <c r="P49" s="34">
        <f t="shared" si="22"/>
        <v>4.5346062052505964E-2</v>
      </c>
      <c r="Q49" s="34">
        <f t="shared" si="23"/>
        <v>1.1933174224343675E-2</v>
      </c>
      <c r="R49" s="34">
        <f t="shared" si="24"/>
        <v>3.1026252983293555E-2</v>
      </c>
      <c r="S49" s="71">
        <f t="shared" si="25"/>
        <v>1</v>
      </c>
    </row>
    <row r="50" spans="1:19" ht="12.75" customHeight="1">
      <c r="A50" s="77" t="s">
        <v>43</v>
      </c>
      <c r="B50" s="56">
        <v>26.4</v>
      </c>
      <c r="C50" s="37">
        <v>27.8</v>
      </c>
      <c r="D50" s="57">
        <v>72</v>
      </c>
      <c r="E50" s="57">
        <v>605</v>
      </c>
      <c r="F50" s="57">
        <v>510</v>
      </c>
      <c r="G50" s="57">
        <v>232</v>
      </c>
      <c r="H50" s="57">
        <v>21</v>
      </c>
      <c r="I50" s="57">
        <v>0</v>
      </c>
      <c r="J50" s="57">
        <v>284</v>
      </c>
      <c r="K50" s="81">
        <f t="shared" si="17"/>
        <v>1724</v>
      </c>
      <c r="L50" s="34">
        <f t="shared" si="18"/>
        <v>4.1763341067285381E-2</v>
      </c>
      <c r="M50" s="34">
        <f t="shared" si="19"/>
        <v>0.35092807424593969</v>
      </c>
      <c r="N50" s="34">
        <f t="shared" si="20"/>
        <v>0.29582366589327147</v>
      </c>
      <c r="O50" s="34">
        <f t="shared" si="21"/>
        <v>0.13457076566125289</v>
      </c>
      <c r="P50" s="34">
        <f t="shared" si="22"/>
        <v>1.2180974477958236E-2</v>
      </c>
      <c r="Q50" s="34">
        <f t="shared" si="23"/>
        <v>0</v>
      </c>
      <c r="R50" s="34">
        <f t="shared" si="24"/>
        <v>0.16473317865429235</v>
      </c>
      <c r="S50" s="71">
        <f t="shared" si="25"/>
        <v>1</v>
      </c>
    </row>
    <row r="51" spans="1:19" ht="12.75" customHeight="1">
      <c r="A51" s="77" t="s">
        <v>44</v>
      </c>
      <c r="B51" s="56">
        <v>22.8</v>
      </c>
      <c r="C51" s="37">
        <v>22.95</v>
      </c>
      <c r="D51" s="57">
        <v>6</v>
      </c>
      <c r="E51" s="57">
        <v>61</v>
      </c>
      <c r="F51" s="57">
        <v>146</v>
      </c>
      <c r="G51" s="57">
        <v>178</v>
      </c>
      <c r="H51" s="57">
        <v>41</v>
      </c>
      <c r="I51" s="57">
        <v>29</v>
      </c>
      <c r="J51" s="57">
        <v>76</v>
      </c>
      <c r="K51" s="81">
        <f t="shared" si="17"/>
        <v>537</v>
      </c>
      <c r="L51" s="34">
        <f t="shared" si="18"/>
        <v>1.11731843575419E-2</v>
      </c>
      <c r="M51" s="34">
        <f t="shared" si="19"/>
        <v>0.11359404096834265</v>
      </c>
      <c r="N51" s="34">
        <f t="shared" si="20"/>
        <v>0.27188081936685288</v>
      </c>
      <c r="O51" s="34">
        <f t="shared" si="21"/>
        <v>0.33147113594040967</v>
      </c>
      <c r="P51" s="34">
        <f t="shared" si="22"/>
        <v>7.6350093109869649E-2</v>
      </c>
      <c r="Q51" s="34">
        <f t="shared" si="23"/>
        <v>5.4003724394785846E-2</v>
      </c>
      <c r="R51" s="34">
        <f t="shared" si="24"/>
        <v>0.14152700186219738</v>
      </c>
      <c r="S51" s="71">
        <f t="shared" si="25"/>
        <v>0.99999999999999989</v>
      </c>
    </row>
    <row r="52" spans="1:19" ht="12.75" customHeight="1">
      <c r="A52" s="77" t="s">
        <v>45</v>
      </c>
      <c r="B52" s="56">
        <v>22.7</v>
      </c>
      <c r="C52" s="37">
        <v>22</v>
      </c>
      <c r="D52" s="57">
        <v>0</v>
      </c>
      <c r="E52" s="57">
        <v>19</v>
      </c>
      <c r="F52" s="57">
        <v>41</v>
      </c>
      <c r="G52" s="57">
        <v>89</v>
      </c>
      <c r="H52" s="57">
        <v>24</v>
      </c>
      <c r="I52" s="57">
        <v>13</v>
      </c>
      <c r="J52" s="57">
        <v>45</v>
      </c>
      <c r="K52" s="81">
        <f t="shared" si="17"/>
        <v>231</v>
      </c>
      <c r="L52" s="34">
        <f t="shared" si="18"/>
        <v>0</v>
      </c>
      <c r="M52" s="34">
        <f t="shared" si="19"/>
        <v>8.2251082251082255E-2</v>
      </c>
      <c r="N52" s="34">
        <f t="shared" si="20"/>
        <v>0.1774891774891775</v>
      </c>
      <c r="O52" s="34">
        <f t="shared" si="21"/>
        <v>0.38528138528138528</v>
      </c>
      <c r="P52" s="34">
        <f t="shared" si="22"/>
        <v>0.1038961038961039</v>
      </c>
      <c r="Q52" s="34">
        <f t="shared" si="23"/>
        <v>5.627705627705628E-2</v>
      </c>
      <c r="R52" s="34">
        <f t="shared" si="24"/>
        <v>0.19480519480519481</v>
      </c>
      <c r="S52" s="71">
        <f t="shared" si="25"/>
        <v>1</v>
      </c>
    </row>
    <row r="53" spans="1:19" ht="12.75" customHeight="1">
      <c r="A53" s="77" t="s">
        <v>46</v>
      </c>
      <c r="B53" s="56">
        <v>32.4</v>
      </c>
      <c r="C53" s="37">
        <v>32.5</v>
      </c>
      <c r="D53" s="57">
        <v>495</v>
      </c>
      <c r="E53" s="57">
        <v>411</v>
      </c>
      <c r="F53" s="57">
        <v>13</v>
      </c>
      <c r="G53" s="57">
        <v>1</v>
      </c>
      <c r="H53" s="57">
        <v>0</v>
      </c>
      <c r="I53" s="57">
        <v>0</v>
      </c>
      <c r="J53" s="57">
        <v>590</v>
      </c>
      <c r="K53" s="81">
        <f t="shared" si="17"/>
        <v>1510</v>
      </c>
      <c r="L53" s="34">
        <f t="shared" si="18"/>
        <v>0.32781456953642385</v>
      </c>
      <c r="M53" s="34">
        <f t="shared" si="19"/>
        <v>0.27218543046357618</v>
      </c>
      <c r="N53" s="34">
        <f t="shared" si="20"/>
        <v>8.6092715231788075E-3</v>
      </c>
      <c r="O53" s="34">
        <f t="shared" si="21"/>
        <v>6.6225165562913907E-4</v>
      </c>
      <c r="P53" s="34">
        <f t="shared" si="22"/>
        <v>0</v>
      </c>
      <c r="Q53" s="34">
        <f t="shared" si="23"/>
        <v>0</v>
      </c>
      <c r="R53" s="34">
        <f t="shared" si="24"/>
        <v>0.39072847682119205</v>
      </c>
      <c r="S53" s="71">
        <f t="shared" si="25"/>
        <v>1</v>
      </c>
    </row>
    <row r="54" spans="1:19" ht="12.75" customHeight="1">
      <c r="A54" s="77" t="s">
        <v>47</v>
      </c>
      <c r="B54" s="56">
        <v>24</v>
      </c>
      <c r="C54" s="94">
        <v>24</v>
      </c>
      <c r="D54" s="57">
        <v>4</v>
      </c>
      <c r="E54" s="57">
        <v>93</v>
      </c>
      <c r="F54" s="57">
        <v>138</v>
      </c>
      <c r="G54" s="57">
        <v>152</v>
      </c>
      <c r="H54" s="57">
        <v>38</v>
      </c>
      <c r="I54" s="57">
        <v>7</v>
      </c>
      <c r="J54" s="57">
        <v>62</v>
      </c>
      <c r="K54" s="81">
        <v>494</v>
      </c>
      <c r="L54" s="34">
        <f t="shared" si="18"/>
        <v>8.0971659919028341E-3</v>
      </c>
      <c r="M54" s="34">
        <f>SUM(E54/K54)</f>
        <v>0.18825910931174089</v>
      </c>
      <c r="N54" s="34">
        <f t="shared" si="20"/>
        <v>0.2793522267206478</v>
      </c>
      <c r="O54" s="34">
        <f t="shared" si="21"/>
        <v>0.30769230769230771</v>
      </c>
      <c r="P54" s="34">
        <f t="shared" si="22"/>
        <v>7.6923076923076927E-2</v>
      </c>
      <c r="Q54" s="34">
        <f t="shared" si="23"/>
        <v>1.417004048582996E-2</v>
      </c>
      <c r="R54" s="34">
        <f t="shared" si="24"/>
        <v>0.12550607287449392</v>
      </c>
      <c r="S54" s="71">
        <f t="shared" si="25"/>
        <v>0.99999999999999989</v>
      </c>
    </row>
    <row r="55" spans="1:19" s="4" customFormat="1" ht="12.75" customHeight="1">
      <c r="A55" s="77" t="s">
        <v>48</v>
      </c>
      <c r="B55" s="56">
        <v>25</v>
      </c>
      <c r="C55" s="82">
        <v>24.6</v>
      </c>
      <c r="D55" s="60">
        <v>6</v>
      </c>
      <c r="E55" s="60">
        <v>68</v>
      </c>
      <c r="F55" s="60">
        <v>86</v>
      </c>
      <c r="G55" s="60">
        <v>112</v>
      </c>
      <c r="H55" s="60">
        <v>18</v>
      </c>
      <c r="I55" s="60">
        <v>0</v>
      </c>
      <c r="J55" s="60">
        <v>21</v>
      </c>
      <c r="K55" s="81">
        <f t="shared" si="17"/>
        <v>311</v>
      </c>
      <c r="L55" s="61">
        <f t="shared" si="18"/>
        <v>1.9292604501607719E-2</v>
      </c>
      <c r="M55" s="61">
        <f t="shared" si="19"/>
        <v>0.21864951768488747</v>
      </c>
      <c r="N55" s="61">
        <f t="shared" si="20"/>
        <v>0.27652733118971062</v>
      </c>
      <c r="O55" s="61">
        <f t="shared" si="21"/>
        <v>0.36012861736334406</v>
      </c>
      <c r="P55" s="61">
        <f t="shared" si="22"/>
        <v>5.7877813504823149E-2</v>
      </c>
      <c r="Q55" s="61">
        <f t="shared" si="23"/>
        <v>0</v>
      </c>
      <c r="R55" s="61">
        <f t="shared" si="24"/>
        <v>6.7524115755627015E-2</v>
      </c>
      <c r="S55" s="74">
        <f t="shared" si="25"/>
        <v>0.99999999999999989</v>
      </c>
    </row>
    <row r="56" spans="1:19" ht="12.75" customHeight="1">
      <c r="A56" s="77" t="s">
        <v>49</v>
      </c>
      <c r="B56" s="56">
        <v>25.5</v>
      </c>
      <c r="C56" s="37">
        <v>25.8</v>
      </c>
      <c r="D56" s="57">
        <v>10</v>
      </c>
      <c r="E56" s="57">
        <v>87</v>
      </c>
      <c r="F56" s="57">
        <v>85</v>
      </c>
      <c r="G56" s="57">
        <v>72</v>
      </c>
      <c r="H56" s="57">
        <v>11</v>
      </c>
      <c r="I56" s="57">
        <v>0</v>
      </c>
      <c r="J56" s="57">
        <v>17</v>
      </c>
      <c r="K56" s="81">
        <f t="shared" si="17"/>
        <v>282</v>
      </c>
      <c r="L56" s="34">
        <f>SUM(D56/K56)</f>
        <v>3.5460992907801421E-2</v>
      </c>
      <c r="M56" s="34">
        <f t="shared" si="19"/>
        <v>0.30851063829787234</v>
      </c>
      <c r="N56" s="34">
        <f t="shared" si="20"/>
        <v>0.30141843971631205</v>
      </c>
      <c r="O56" s="34">
        <f t="shared" si="21"/>
        <v>0.25531914893617019</v>
      </c>
      <c r="P56" s="34">
        <f t="shared" si="22"/>
        <v>3.9007092198581561E-2</v>
      </c>
      <c r="Q56" s="34">
        <f t="shared" si="23"/>
        <v>0</v>
      </c>
      <c r="R56" s="34">
        <f t="shared" si="24"/>
        <v>6.0283687943262408E-2</v>
      </c>
      <c r="S56" s="71">
        <f t="shared" si="25"/>
        <v>0.99999999999999989</v>
      </c>
    </row>
    <row r="57" spans="1:19" ht="12.75" customHeight="1">
      <c r="A57" s="77" t="s">
        <v>50</v>
      </c>
      <c r="B57" s="56">
        <v>22</v>
      </c>
      <c r="C57" s="37">
        <v>23</v>
      </c>
      <c r="D57" s="57">
        <v>1</v>
      </c>
      <c r="E57" s="57">
        <v>38</v>
      </c>
      <c r="F57" s="57">
        <v>56</v>
      </c>
      <c r="G57" s="57">
        <v>103</v>
      </c>
      <c r="H57" s="57">
        <v>25</v>
      </c>
      <c r="I57" s="57">
        <v>3</v>
      </c>
      <c r="J57" s="57">
        <v>17</v>
      </c>
      <c r="K57" s="81">
        <f t="shared" si="17"/>
        <v>243</v>
      </c>
      <c r="L57" s="34">
        <f t="shared" si="18"/>
        <v>4.11522633744856E-3</v>
      </c>
      <c r="M57" s="34">
        <f t="shared" si="19"/>
        <v>0.15637860082304528</v>
      </c>
      <c r="N57" s="34">
        <f t="shared" si="20"/>
        <v>0.23045267489711935</v>
      </c>
      <c r="O57" s="34">
        <f t="shared" si="21"/>
        <v>0.42386831275720166</v>
      </c>
      <c r="P57" s="34">
        <f t="shared" si="22"/>
        <v>0.102880658436214</v>
      </c>
      <c r="Q57" s="34">
        <f t="shared" si="23"/>
        <v>1.2345679012345678E-2</v>
      </c>
      <c r="R57" s="34">
        <f t="shared" si="24"/>
        <v>6.9958847736625515E-2</v>
      </c>
      <c r="S57" s="71">
        <f t="shared" si="25"/>
        <v>1</v>
      </c>
    </row>
    <row r="58" spans="1:19" ht="12.75" customHeight="1">
      <c r="A58" s="77" t="s">
        <v>27</v>
      </c>
      <c r="B58" s="64"/>
      <c r="C58" s="64"/>
      <c r="D58" s="57">
        <f>SUM(D35:D57)</f>
        <v>640</v>
      </c>
      <c r="E58" s="57">
        <f t="shared" ref="E58:J58" si="26">SUM(E35:E57)</f>
        <v>1874</v>
      </c>
      <c r="F58" s="57">
        <f t="shared" si="26"/>
        <v>2432</v>
      </c>
      <c r="G58" s="57">
        <f t="shared" si="26"/>
        <v>2879</v>
      </c>
      <c r="H58" s="57">
        <f t="shared" si="26"/>
        <v>588</v>
      </c>
      <c r="I58" s="57">
        <f>SUM(I35:I57)</f>
        <v>180</v>
      </c>
      <c r="J58" s="57">
        <f t="shared" si="26"/>
        <v>2553</v>
      </c>
      <c r="K58" s="54">
        <f>SUM(D58:J58)</f>
        <v>11146</v>
      </c>
      <c r="L58" s="34">
        <f t="shared" si="18"/>
        <v>5.7419702135295174E-2</v>
      </c>
      <c r="M58" s="34">
        <f t="shared" si="19"/>
        <v>0.16813206531491118</v>
      </c>
      <c r="N58" s="34">
        <f t="shared" si="20"/>
        <v>0.21819486811412167</v>
      </c>
      <c r="O58" s="34">
        <f t="shared" si="21"/>
        <v>0.25829894132424186</v>
      </c>
      <c r="P58" s="34">
        <f t="shared" si="22"/>
        <v>5.2754351336802438E-2</v>
      </c>
      <c r="Q58" s="34">
        <f t="shared" si="23"/>
        <v>1.6149291225551768E-2</v>
      </c>
      <c r="R58" s="34">
        <f t="shared" si="24"/>
        <v>0.22905078054907591</v>
      </c>
      <c r="S58" s="71">
        <f t="shared" si="25"/>
        <v>0.99999999999999989</v>
      </c>
    </row>
    <row r="59" spans="1:19" ht="12.75" customHeight="1">
      <c r="A59" s="77"/>
      <c r="B59" s="64"/>
      <c r="C59" s="64"/>
      <c r="D59" s="57"/>
      <c r="E59" s="57"/>
      <c r="F59" s="57"/>
      <c r="G59" s="57"/>
      <c r="H59" s="57"/>
      <c r="I59" s="57"/>
      <c r="J59" s="57"/>
      <c r="K59" s="54"/>
      <c r="L59" s="34"/>
      <c r="M59" s="34"/>
      <c r="N59" s="34"/>
      <c r="O59" s="34"/>
      <c r="P59" s="34"/>
      <c r="Q59" s="34"/>
      <c r="R59" s="34"/>
      <c r="S59" s="71"/>
    </row>
    <row r="60" spans="1:19" ht="12.75" customHeight="1">
      <c r="A60" s="79"/>
      <c r="B60" s="64"/>
      <c r="C60" s="64"/>
      <c r="D60" s="57"/>
      <c r="E60" s="57"/>
      <c r="F60" s="57"/>
      <c r="G60" s="57"/>
      <c r="H60" s="57"/>
      <c r="I60" s="57"/>
      <c r="J60" s="57"/>
      <c r="K60" s="54"/>
      <c r="L60" s="34"/>
      <c r="M60" s="36"/>
      <c r="N60" s="36"/>
      <c r="O60" s="36"/>
      <c r="P60" s="36"/>
      <c r="Q60" s="36"/>
      <c r="R60" s="36"/>
      <c r="S60" s="75"/>
    </row>
    <row r="61" spans="1:19" ht="12.75" customHeight="1" thickBot="1">
      <c r="A61" s="80" t="s">
        <v>51</v>
      </c>
      <c r="B61" s="65"/>
      <c r="C61" s="65"/>
      <c r="D61" s="66">
        <f t="shared" ref="D61:K61" si="27">SUM(D22+D58)</f>
        <v>1054</v>
      </c>
      <c r="E61" s="66">
        <f t="shared" si="27"/>
        <v>5538</v>
      </c>
      <c r="F61" s="66">
        <f t="shared" si="27"/>
        <v>8034</v>
      </c>
      <c r="G61" s="66">
        <f t="shared" si="27"/>
        <v>9608</v>
      </c>
      <c r="H61" s="66">
        <f t="shared" si="27"/>
        <v>1909</v>
      </c>
      <c r="I61" s="66">
        <f t="shared" si="27"/>
        <v>1198</v>
      </c>
      <c r="J61" s="66">
        <f t="shared" si="27"/>
        <v>4044</v>
      </c>
      <c r="K61" s="67">
        <f t="shared" si="27"/>
        <v>31385</v>
      </c>
      <c r="L61" s="34">
        <f>SUM(D61/K61)</f>
        <v>3.358292177791939E-2</v>
      </c>
      <c r="M61" s="34">
        <f>SUM(E61/K61)</f>
        <v>0.17645371992990283</v>
      </c>
      <c r="N61" s="34">
        <f>SUM(F61/K61)</f>
        <v>0.25598215708140831</v>
      </c>
      <c r="O61" s="34">
        <f>SUM(G61/K61)</f>
        <v>0.30613350326589134</v>
      </c>
      <c r="P61" s="34">
        <f>SUM(H61/K61)</f>
        <v>6.0825234984865383E-2</v>
      </c>
      <c r="Q61" s="34">
        <f>SUM(I61/K61)</f>
        <v>3.81711008443524E-2</v>
      </c>
      <c r="R61" s="34">
        <f>SUM(J61/K61)</f>
        <v>0.12885136211566034</v>
      </c>
      <c r="S61" s="72">
        <f>SUM(L61:R61)</f>
        <v>1</v>
      </c>
    </row>
    <row r="62" spans="1:19" ht="12.75" customHeight="1" thickTop="1">
      <c r="A62" s="68" t="s">
        <v>53</v>
      </c>
      <c r="B62" s="56"/>
      <c r="C62" s="56"/>
      <c r="D62" s="55"/>
      <c r="E62" s="55"/>
      <c r="F62" s="55"/>
      <c r="G62" s="55"/>
      <c r="H62" s="55"/>
      <c r="I62" s="55"/>
      <c r="J62" s="55"/>
      <c r="K62" s="55"/>
      <c r="L62" s="69"/>
      <c r="M62" s="69"/>
      <c r="N62" s="69"/>
      <c r="O62" s="69"/>
      <c r="P62" s="69"/>
      <c r="Q62" s="69"/>
      <c r="R62" s="69"/>
      <c r="S62" s="55"/>
    </row>
    <row r="63" spans="1:19" ht="12.75" customHeight="1">
      <c r="A63" s="1" t="s">
        <v>65</v>
      </c>
      <c r="B63" s="37"/>
      <c r="C63" s="37"/>
      <c r="D63" s="38"/>
      <c r="E63" s="38"/>
      <c r="F63" s="38"/>
      <c r="G63" s="38"/>
      <c r="H63" s="38"/>
      <c r="I63" s="38"/>
      <c r="J63" s="38"/>
      <c r="K63" s="38"/>
      <c r="L63" s="36"/>
      <c r="M63" s="36"/>
      <c r="N63" s="36"/>
      <c r="O63" s="36"/>
      <c r="P63" s="36"/>
      <c r="Q63" s="36"/>
      <c r="R63" s="36"/>
      <c r="S63" s="36"/>
    </row>
    <row r="64" spans="1:19" ht="12.75" customHeight="1">
      <c r="A64" s="1" t="s">
        <v>28</v>
      </c>
      <c r="B64" s="37"/>
      <c r="C64" s="37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1:3">
      <c r="B81" s="3"/>
      <c r="C81" s="3"/>
    </row>
    <row r="82" spans="1:3">
      <c r="B82" s="3"/>
      <c r="C82" s="3"/>
    </row>
    <row r="83" spans="1:3">
      <c r="B83" s="3"/>
      <c r="C83" s="3"/>
    </row>
    <row r="84" spans="1:3">
      <c r="B84" s="3"/>
      <c r="C84" s="3"/>
    </row>
    <row r="85" spans="1:3">
      <c r="B85" s="3"/>
      <c r="C85" s="3"/>
    </row>
    <row r="86" spans="1:3">
      <c r="B86" s="3"/>
      <c r="C86" s="3"/>
    </row>
    <row r="87" spans="1:3">
      <c r="B87" s="3"/>
      <c r="C87" s="3"/>
    </row>
    <row r="88" spans="1:3">
      <c r="A88" s="18"/>
      <c r="B88" s="37"/>
      <c r="C88" s="37"/>
    </row>
    <row r="89" spans="1:3">
      <c r="A89" s="18"/>
      <c r="B89" s="37"/>
      <c r="C89" s="37"/>
    </row>
    <row r="90" spans="1:3">
      <c r="A90" s="18"/>
      <c r="B90" s="37"/>
      <c r="C90" s="37"/>
    </row>
    <row r="91" spans="1:3">
      <c r="A91" s="18"/>
      <c r="B91" s="37"/>
      <c r="C91" s="37"/>
    </row>
    <row r="92" spans="1:3">
      <c r="A92" s="18"/>
      <c r="B92" s="37"/>
      <c r="C92" s="37"/>
    </row>
    <row r="93" spans="1:3">
      <c r="A93" s="18"/>
      <c r="B93" s="37"/>
      <c r="C93" s="37"/>
    </row>
    <row r="94" spans="1:3">
      <c r="A94" s="18"/>
      <c r="B94" s="37"/>
      <c r="C94" s="37"/>
    </row>
    <row r="95" spans="1:3">
      <c r="A95" s="18"/>
      <c r="B95" s="37"/>
      <c r="C95" s="37"/>
    </row>
    <row r="96" spans="1:3">
      <c r="A96" s="18"/>
      <c r="B96" s="37"/>
      <c r="C96" s="37"/>
    </row>
    <row r="97" spans="1:3">
      <c r="A97" s="18"/>
      <c r="B97" s="37"/>
      <c r="C97" s="37"/>
    </row>
    <row r="98" spans="1:3">
      <c r="A98" s="18"/>
      <c r="B98" s="37"/>
      <c r="C98" s="37"/>
    </row>
    <row r="99" spans="1:3">
      <c r="A99" s="18"/>
      <c r="B99" s="37"/>
      <c r="C99" s="37"/>
    </row>
    <row r="100" spans="1:3">
      <c r="A100" s="18"/>
      <c r="B100" s="37"/>
      <c r="C100" s="37"/>
    </row>
    <row r="101" spans="1:3">
      <c r="A101" s="18"/>
      <c r="B101" s="37"/>
      <c r="C101" s="37"/>
    </row>
    <row r="102" spans="1:3">
      <c r="A102" s="18"/>
      <c r="B102" s="37"/>
      <c r="C102" s="37"/>
    </row>
    <row r="103" spans="1:3">
      <c r="A103" s="18"/>
      <c r="B103" s="37"/>
      <c r="C103" s="37"/>
    </row>
    <row r="104" spans="1:3">
      <c r="A104" s="18"/>
      <c r="B104" s="37"/>
      <c r="C104" s="37"/>
    </row>
    <row r="105" spans="1:3">
      <c r="A105" s="18"/>
      <c r="B105" s="37"/>
      <c r="C105" s="37"/>
    </row>
    <row r="106" spans="1:3">
      <c r="A106" s="18"/>
      <c r="B106" s="37"/>
      <c r="C106" s="37"/>
    </row>
    <row r="107" spans="1:3">
      <c r="A107" s="18"/>
      <c r="B107" s="37"/>
      <c r="C107" s="37"/>
    </row>
    <row r="108" spans="1:3">
      <c r="A108" s="18"/>
      <c r="B108" s="37"/>
      <c r="C108" s="37"/>
    </row>
    <row r="109" spans="1:3">
      <c r="A109" s="18"/>
      <c r="B109" s="37"/>
      <c r="C109" s="37"/>
    </row>
    <row r="110" spans="1:3">
      <c r="A110" s="18"/>
      <c r="B110" s="37"/>
      <c r="C110" s="37"/>
    </row>
    <row r="111" spans="1:3">
      <c r="A111" s="18"/>
      <c r="B111" s="37"/>
      <c r="C111" s="37"/>
    </row>
    <row r="112" spans="1:3">
      <c r="A112" s="18"/>
      <c r="B112" s="37"/>
      <c r="C112" s="37"/>
    </row>
    <row r="113" spans="1:3">
      <c r="A113" s="18"/>
      <c r="B113" s="37"/>
      <c r="C113" s="37"/>
    </row>
    <row r="114" spans="1:3">
      <c r="A114" s="18"/>
      <c r="B114" s="37"/>
      <c r="C114" s="37"/>
    </row>
    <row r="115" spans="1:3">
      <c r="A115" s="18"/>
      <c r="B115" s="37"/>
      <c r="C115" s="37"/>
    </row>
  </sheetData>
  <mergeCells count="4">
    <mergeCell ref="J6:J7"/>
    <mergeCell ref="R6:R7"/>
    <mergeCell ref="J32:J33"/>
    <mergeCell ref="R32:R33"/>
  </mergeCells>
  <phoneticPr fontId="6" type="noConversion"/>
  <pageMargins left="1.02" right="0.25" top="1" bottom="0.5" header="0.5" footer="0.5"/>
  <pageSetup scale="97" orientation="landscape" r:id="rId1"/>
  <headerFooter alignWithMargins="0"/>
  <rowBreaks count="1" manualBreakCount="1">
    <brk id="26" max="19" man="1"/>
  </rowBreaks>
  <ignoredErrors>
    <ignoredError sqref="D6:Q7 D32:Q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2 - HS Freshmen by ACT In</vt:lpstr>
      <vt:lpstr>'Table 2 - HS Freshmen by ACT 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2009-08-21T16:04:01Z</cp:lastPrinted>
  <dcterms:created xsi:type="dcterms:W3CDTF">2003-06-16T18:58:16Z</dcterms:created>
  <dcterms:modified xsi:type="dcterms:W3CDTF">2010-09-01T14:25:23Z</dcterms:modified>
</cp:coreProperties>
</file>