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925" yWindow="1785" windowWidth="12120" windowHeight="9090"/>
  </bookViews>
  <sheets>
    <sheet name="Table 73" sheetId="1" r:id="rId1"/>
  </sheets>
  <definedNames>
    <definedName name="JETSET">'Table 73'!$B$2:$K$58</definedName>
    <definedName name="_xlnm.Print_Area" localSheetId="0">'Table 73'!$A$1:$Y$61</definedName>
    <definedName name="_xlnm.Print_Titles" localSheetId="0">'Table 73'!$A:$A,'Table 73'!$1:$2</definedName>
  </definedNames>
  <calcPr calcId="125725"/>
</workbook>
</file>

<file path=xl/calcChain.xml><?xml version="1.0" encoding="utf-8"?>
<calcChain xmlns="http://schemas.openxmlformats.org/spreadsheetml/2006/main">
  <c r="D64" i="1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C64"/>
  <c r="E62"/>
  <c r="F62"/>
  <c r="G62"/>
  <c r="H62"/>
  <c r="I62"/>
  <c r="J62"/>
  <c r="K62"/>
  <c r="L62"/>
  <c r="M62"/>
  <c r="N62"/>
  <c r="P62"/>
  <c r="R62"/>
  <c r="S62"/>
  <c r="T62"/>
  <c r="U62"/>
  <c r="V62"/>
  <c r="W62"/>
  <c r="X62"/>
  <c r="C62"/>
  <c r="Q27"/>
  <c r="Q62" s="1"/>
  <c r="O27"/>
  <c r="O59" s="1"/>
  <c r="D27"/>
  <c r="D62" s="1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62" s="1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57"/>
  <c r="Y64" s="1"/>
  <c r="Y46"/>
  <c r="Y47"/>
  <c r="Y48"/>
  <c r="Y49"/>
  <c r="Y50"/>
  <c r="Y51"/>
  <c r="Y52"/>
  <c r="Y53"/>
  <c r="Y54"/>
  <c r="Y55"/>
  <c r="Y58"/>
  <c r="Y4"/>
  <c r="D59"/>
  <c r="E59"/>
  <c r="F59"/>
  <c r="G59"/>
  <c r="H59"/>
  <c r="I59"/>
  <c r="J59"/>
  <c r="K59"/>
  <c r="M59"/>
  <c r="N59"/>
  <c r="P59"/>
  <c r="Q59"/>
  <c r="S59"/>
  <c r="T59"/>
  <c r="U59"/>
  <c r="V59"/>
  <c r="R59"/>
  <c r="W59"/>
  <c r="X59"/>
  <c r="C59"/>
  <c r="Y63" l="1"/>
  <c r="Y65" s="1"/>
  <c r="D63"/>
  <c r="D65" s="1"/>
  <c r="Q63"/>
  <c r="Q65" s="1"/>
  <c r="O62"/>
  <c r="C63"/>
  <c r="C65" s="1"/>
  <c r="X63"/>
  <c r="X65" s="1"/>
  <c r="V63"/>
  <c r="V65" s="1"/>
  <c r="T63"/>
  <c r="T65" s="1"/>
  <c r="R63"/>
  <c r="R65" s="1"/>
  <c r="P63"/>
  <c r="P65" s="1"/>
  <c r="N63"/>
  <c r="N65" s="1"/>
  <c r="L63"/>
  <c r="L65" s="1"/>
  <c r="J63"/>
  <c r="J65" s="1"/>
  <c r="H63"/>
  <c r="H65" s="1"/>
  <c r="F63"/>
  <c r="F65" s="1"/>
  <c r="W63"/>
  <c r="W65" s="1"/>
  <c r="U63"/>
  <c r="U65" s="1"/>
  <c r="S63"/>
  <c r="S65" s="1"/>
  <c r="M63"/>
  <c r="M65" s="1"/>
  <c r="K63"/>
  <c r="K65" s="1"/>
  <c r="I63"/>
  <c r="I65" s="1"/>
  <c r="G63"/>
  <c r="G65" s="1"/>
  <c r="E63"/>
  <c r="E65" s="1"/>
  <c r="Y59"/>
  <c r="O63" l="1"/>
  <c r="O65" s="1"/>
</calcChain>
</file>

<file path=xl/sharedStrings.xml><?xml version="1.0" encoding="utf-8"?>
<sst xmlns="http://schemas.openxmlformats.org/spreadsheetml/2006/main" count="84" uniqueCount="81">
  <si>
    <t>TOTAL</t>
  </si>
  <si>
    <t>MISSISSIPPI</t>
  </si>
  <si>
    <t>OREGON</t>
  </si>
  <si>
    <t>TEXAS</t>
  </si>
  <si>
    <t>WASHINGTON</t>
  </si>
  <si>
    <t>SOURCE:  Enhanced Missouri Student Achievement Study</t>
  </si>
  <si>
    <t>Crowder College</t>
  </si>
  <si>
    <t>East Central College</t>
  </si>
  <si>
    <t>Jefferson College</t>
  </si>
  <si>
    <t>Linn State Technical College</t>
  </si>
  <si>
    <t>MCC - Blue River</t>
  </si>
  <si>
    <t>MCC - Longview</t>
  </si>
  <si>
    <t>MCC - Maple Woods</t>
  </si>
  <si>
    <t>MCC - Penn Valley</t>
  </si>
  <si>
    <t>Mineral Area College</t>
  </si>
  <si>
    <t>Missouri State University - West Pl</t>
  </si>
  <si>
    <t>Moberly Area Community College</t>
  </si>
  <si>
    <t>North Central Missouri College</t>
  </si>
  <si>
    <t>Ozarks Technical Community College</t>
  </si>
  <si>
    <t>SLCC - Florissant Valley</t>
  </si>
  <si>
    <t>SLCC - Forest Park</t>
  </si>
  <si>
    <t>SLCC - Meramec</t>
  </si>
  <si>
    <t>SLCC - Wildwood</t>
  </si>
  <si>
    <t>St. Charles Community College</t>
  </si>
  <si>
    <t>State Fair Community College</t>
  </si>
  <si>
    <t>Three Rivers Community College</t>
  </si>
  <si>
    <t>MCC - Bus. &amp; Tech. Cen</t>
  </si>
  <si>
    <t>Total</t>
  </si>
  <si>
    <t>TABLE 73</t>
  </si>
  <si>
    <t>MISSOURI</t>
  </si>
  <si>
    <t>ALABAMA</t>
  </si>
  <si>
    <t>ALASKA</t>
  </si>
  <si>
    <t>ARIZONA</t>
  </si>
  <si>
    <t>ARKANSAS</t>
  </si>
  <si>
    <t>CALIFORNIA</t>
  </si>
  <si>
    <t>COLORADO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</si>
  <si>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</si>
  <si>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</si>
  <si>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</si>
  <si>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</si>
  <si>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</si>
  <si>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</si>
  <si>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</si>
  <si>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</si>
  <si>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</si>
  <si>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</si>
  <si>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</si>
  <si>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</si>
  <si>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</si>
  <si>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</si>
  <si>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</si>
  <si>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</si>
  <si>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</si>
  <si>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</si>
  <si>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</si>
  <si>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</si>
  <si>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</si>
  <si>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</si>
  <si>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</si>
  <si>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</si>
  <si>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</si>
  <si>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</si>
  <si>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</si>
  <si>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PENNSYLVANIA</t>
  </si>
  <si>
    <t>RHODE ISLAND</t>
  </si>
  <si>
    <t>SOUTH CAROLINA</t>
  </si>
  <si>
    <t>SOUTH DAKOTA</t>
  </si>
  <si>
    <t>TENNESSESS</t>
  </si>
  <si>
    <t>UNKNOWN</t>
  </si>
  <si>
    <t>UTAH</t>
  </si>
  <si>
    <t>VERMONT</t>
  </si>
  <si>
    <t>VIRGINIA</t>
  </si>
  <si>
    <t>WEST VIRGINIA</t>
  </si>
  <si>
    <t>WISCONSIN</t>
  </si>
  <si>
    <t>U.S. TERRITORIES</t>
  </si>
  <si>
    <t>FOREIGN COUNTRIES</t>
  </si>
  <si>
    <t>MCC - Pioneer</t>
  </si>
  <si>
    <t>Missouri</t>
  </si>
  <si>
    <t>Out of State</t>
  </si>
  <si>
    <t>Uknown</t>
  </si>
  <si>
    <t>FIRST-TIME DEGREE-SEEKING UNDERGRADUATE ENROLLMENT AT PUBLIC CERTIFICATE AND ASSOCIATE DEGREE-GRANTING INSTITUTIONS,  BY STATE, FALL 2009</t>
  </si>
</sst>
</file>

<file path=xl/styles.xml><?xml version="1.0" encoding="utf-8"?>
<styleSheet xmlns="http://schemas.openxmlformats.org/spreadsheetml/2006/main">
  <fonts count="7">
    <font>
      <sz val="7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7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2" fontId="0" fillId="0" borderId="0"/>
    <xf numFmtId="3" fontId="3" fillId="0" borderId="0"/>
    <xf numFmtId="0" fontId="1" fillId="0" borderId="0"/>
    <xf numFmtId="0" fontId="1" fillId="0" borderId="0"/>
  </cellStyleXfs>
  <cellXfs count="21">
    <xf numFmtId="2" fontId="0" fillId="0" borderId="0" xfId="0" applyNumberFormat="1" applyFont="1" applyAlignment="1" applyProtection="1">
      <protection locked="0"/>
    </xf>
    <xf numFmtId="2" fontId="2" fillId="2" borderId="0" xfId="0" applyFont="1" applyFill="1" applyAlignment="1"/>
    <xf numFmtId="3" fontId="2" fillId="2" borderId="0" xfId="0" applyNumberFormat="1" applyFont="1" applyFill="1" applyAlignment="1"/>
    <xf numFmtId="3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/>
    <xf numFmtId="2" fontId="2" fillId="2" borderId="0" xfId="0" applyNumberFormat="1" applyFont="1" applyFill="1" applyAlignment="1" applyProtection="1">
      <protection locked="0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/>
    <xf numFmtId="2" fontId="2" fillId="2" borderId="2" xfId="0" applyFont="1" applyFill="1" applyBorder="1" applyAlignment="1"/>
    <xf numFmtId="2" fontId="2" fillId="2" borderId="1" xfId="0" applyNumberFormat="1" applyFont="1" applyFill="1" applyBorder="1" applyAlignment="1"/>
    <xf numFmtId="0" fontId="2" fillId="2" borderId="0" xfId="0" applyNumberFormat="1" applyFont="1" applyFill="1" applyAlignment="1">
      <alignment horizontal="left"/>
    </xf>
    <xf numFmtId="0" fontId="4" fillId="2" borderId="0" xfId="3" applyNumberFormat="1" applyFont="1" applyFill="1"/>
    <xf numFmtId="0" fontId="5" fillId="2" borderId="0" xfId="0" applyNumberFormat="1" applyFont="1" applyFill="1" applyAlignment="1">
      <alignment horizontal="left"/>
    </xf>
    <xf numFmtId="0" fontId="6" fillId="2" borderId="0" xfId="3" applyNumberFormat="1" applyFont="1" applyFill="1"/>
    <xf numFmtId="0" fontId="6" fillId="2" borderId="3" xfId="3" applyNumberFormat="1" applyFont="1" applyFill="1" applyBorder="1"/>
    <xf numFmtId="2" fontId="2" fillId="2" borderId="2" xfId="0" applyNumberFormat="1" applyFont="1" applyFill="1" applyBorder="1" applyAlignment="1"/>
    <xf numFmtId="0" fontId="4" fillId="2" borderId="2" xfId="2" applyFont="1" applyFill="1" applyBorder="1" applyAlignment="1">
      <alignment wrapText="1"/>
    </xf>
    <xf numFmtId="2" fontId="5" fillId="2" borderId="2" xfId="0" applyNumberFormat="1" applyFont="1" applyFill="1" applyBorder="1" applyAlignment="1"/>
    <xf numFmtId="2" fontId="2" fillId="2" borderId="2" xfId="0" applyNumberFormat="1" applyFont="1" applyFill="1" applyBorder="1" applyAlignment="1" applyProtection="1">
      <protection locked="0"/>
    </xf>
    <xf numFmtId="2" fontId="2" fillId="2" borderId="0" xfId="1" applyNumberFormat="1" applyFont="1" applyFill="1" applyAlignment="1">
      <alignment horizontal="left" vertical="top" wrapText="1"/>
    </xf>
    <xf numFmtId="2" fontId="2" fillId="2" borderId="0" xfId="1" applyNumberFormat="1" applyFont="1" applyFill="1" applyAlignment="1">
      <alignment vertical="top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M8117"/>
  <sheetViews>
    <sheetView tabSelected="1" showOutlineSymbols="0" view="pageBreakPreview" zoomScale="85" zoomScaleNormal="115" zoomScaleSheetLayoutView="85" zoomScalePageLayoutView="85" workbookViewId="0">
      <pane ySplit="3" topLeftCell="A4" activePane="bottomLeft" state="frozen"/>
      <selection pane="bottomLeft" activeCell="P2" sqref="P2:Y2"/>
    </sheetView>
  </sheetViews>
  <sheetFormatPr defaultRowHeight="11.25"/>
  <cols>
    <col min="1" max="1" width="26.3984375" style="5" customWidth="1"/>
    <col min="2" max="2" width="3.3984375" style="4" customWidth="1"/>
    <col min="3" max="3" width="10.796875" style="2" customWidth="1"/>
    <col min="4" max="4" width="9" style="2" customWidth="1"/>
    <col min="5" max="5" width="10.59765625" style="2" customWidth="1"/>
    <col min="6" max="6" width="11" style="2" bestFit="1" customWidth="1"/>
    <col min="7" max="7" width="7.59765625" style="2" bestFit="1" customWidth="1"/>
    <col min="8" max="8" width="10.796875" style="2" customWidth="1"/>
    <col min="9" max="9" width="10.3984375" style="2" bestFit="1" customWidth="1"/>
    <col min="10" max="10" width="9.19921875" style="2" customWidth="1"/>
    <col min="11" max="11" width="7.59765625" style="2" bestFit="1" customWidth="1"/>
    <col min="12" max="12" width="10.19921875" style="2" hidden="1" customWidth="1"/>
    <col min="13" max="13" width="8.59765625" style="3" bestFit="1" customWidth="1"/>
    <col min="14" max="14" width="12" style="2" customWidth="1"/>
    <col min="15" max="16" width="11.59765625" style="2" customWidth="1"/>
    <col min="17" max="17" width="12.59765625" style="2" customWidth="1"/>
    <col min="18" max="18" width="13.59765625" style="4" customWidth="1"/>
    <col min="19" max="19" width="15.796875" style="4" customWidth="1"/>
    <col min="20" max="20" width="11.19921875" style="4" customWidth="1"/>
    <col min="21" max="21" width="11" style="4" customWidth="1"/>
    <col min="22" max="22" width="11.19921875" style="4" customWidth="1"/>
    <col min="23" max="23" width="13.796875" style="4" customWidth="1"/>
    <col min="24" max="24" width="13" style="4" customWidth="1"/>
    <col min="25" max="25" width="10.3984375" style="4" bestFit="1" customWidth="1"/>
    <col min="26" max="247" width="15.796875" style="4" customWidth="1"/>
    <col min="248" max="16384" width="9.59765625" style="5"/>
  </cols>
  <sheetData>
    <row r="1" spans="1:247" ht="12.75" customHeight="1">
      <c r="A1" s="1" t="s">
        <v>28</v>
      </c>
    </row>
    <row r="2" spans="1:247" ht="27" customHeight="1">
      <c r="B2" s="19" t="s">
        <v>80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 t="s">
        <v>80</v>
      </c>
      <c r="Q2" s="19"/>
      <c r="R2" s="19"/>
      <c r="S2" s="19"/>
      <c r="T2" s="19"/>
      <c r="U2" s="19"/>
      <c r="V2" s="19"/>
      <c r="W2" s="19"/>
      <c r="X2" s="19"/>
      <c r="Y2" s="19"/>
      <c r="Z2" s="20"/>
      <c r="AA2" s="20"/>
      <c r="AB2" s="20"/>
      <c r="AC2" s="20"/>
    </row>
    <row r="3" spans="1:247" s="18" customFormat="1" ht="45">
      <c r="A3" s="8"/>
      <c r="B3" s="15"/>
      <c r="C3" s="16" t="s">
        <v>6</v>
      </c>
      <c r="D3" s="16" t="s">
        <v>7</v>
      </c>
      <c r="E3" s="16" t="s">
        <v>8</v>
      </c>
      <c r="F3" s="16" t="s">
        <v>9</v>
      </c>
      <c r="G3" s="16" t="s">
        <v>10</v>
      </c>
      <c r="H3" s="16" t="s">
        <v>26</v>
      </c>
      <c r="I3" s="16" t="s">
        <v>11</v>
      </c>
      <c r="J3" s="16" t="s">
        <v>12</v>
      </c>
      <c r="K3" s="16" t="s">
        <v>13</v>
      </c>
      <c r="L3" s="16" t="s">
        <v>76</v>
      </c>
      <c r="M3" s="16" t="s">
        <v>14</v>
      </c>
      <c r="N3" s="16" t="s">
        <v>16</v>
      </c>
      <c r="O3" s="16" t="s">
        <v>15</v>
      </c>
      <c r="P3" s="16" t="s">
        <v>17</v>
      </c>
      <c r="Q3" s="16" t="s">
        <v>18</v>
      </c>
      <c r="R3" s="16" t="s">
        <v>23</v>
      </c>
      <c r="S3" s="16" t="s">
        <v>19</v>
      </c>
      <c r="T3" s="16" t="s">
        <v>20</v>
      </c>
      <c r="U3" s="16" t="s">
        <v>21</v>
      </c>
      <c r="V3" s="16" t="s">
        <v>22</v>
      </c>
      <c r="W3" s="16" t="s">
        <v>24</v>
      </c>
      <c r="X3" s="16" t="s">
        <v>25</v>
      </c>
      <c r="Y3" s="17" t="s">
        <v>27</v>
      </c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</row>
    <row r="4" spans="1:247" ht="12.75" customHeight="1">
      <c r="A4" s="10" t="s">
        <v>30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>
        <v>1</v>
      </c>
      <c r="P4" s="11"/>
      <c r="Q4" s="11"/>
      <c r="R4" s="11"/>
      <c r="S4" s="11"/>
      <c r="T4" s="11"/>
      <c r="U4" s="11">
        <v>1</v>
      </c>
      <c r="V4" s="11"/>
      <c r="W4" s="11"/>
      <c r="X4" s="11">
        <v>3</v>
      </c>
      <c r="Y4" s="11">
        <f>SUM(C4:X4)</f>
        <v>5</v>
      </c>
    </row>
    <row r="5" spans="1:247" ht="12.75" customHeight="1">
      <c r="A5" s="10" t="s">
        <v>31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>
        <f t="shared" ref="Y5:Y58" si="0">SUM(C5:X5)</f>
        <v>0</v>
      </c>
    </row>
    <row r="6" spans="1:247" ht="12.75" customHeight="1">
      <c r="A6" s="10" t="s">
        <v>32</v>
      </c>
      <c r="C6" s="11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1</v>
      </c>
      <c r="Y6" s="11">
        <f t="shared" si="0"/>
        <v>2</v>
      </c>
    </row>
    <row r="7" spans="1:247" ht="12.75" customHeight="1">
      <c r="A7" s="10" t="s">
        <v>33</v>
      </c>
      <c r="C7" s="11">
        <v>39</v>
      </c>
      <c r="D7" s="11"/>
      <c r="E7" s="11"/>
      <c r="F7" s="11">
        <v>1</v>
      </c>
      <c r="G7" s="11"/>
      <c r="H7" s="11"/>
      <c r="I7" s="11">
        <v>1</v>
      </c>
      <c r="J7" s="11"/>
      <c r="K7" s="11"/>
      <c r="L7" s="11"/>
      <c r="M7" s="11">
        <v>4</v>
      </c>
      <c r="N7" s="11"/>
      <c r="O7" s="11">
        <v>14</v>
      </c>
      <c r="P7" s="11"/>
      <c r="Q7" s="11">
        <v>5</v>
      </c>
      <c r="R7" s="11"/>
      <c r="S7" s="11"/>
      <c r="T7" s="11"/>
      <c r="U7" s="11">
        <v>2</v>
      </c>
      <c r="V7" s="11"/>
      <c r="W7" s="11"/>
      <c r="X7" s="11">
        <v>19</v>
      </c>
      <c r="Y7" s="11">
        <f t="shared" si="0"/>
        <v>85</v>
      </c>
    </row>
    <row r="8" spans="1:247" ht="12.75" customHeight="1">
      <c r="A8" s="10" t="s">
        <v>34</v>
      </c>
      <c r="C8" s="11"/>
      <c r="D8" s="11"/>
      <c r="E8" s="11">
        <v>1</v>
      </c>
      <c r="F8" s="11"/>
      <c r="G8" s="11"/>
      <c r="H8" s="11"/>
      <c r="I8" s="11">
        <v>1</v>
      </c>
      <c r="J8" s="11">
        <v>1</v>
      </c>
      <c r="K8" s="11"/>
      <c r="L8" s="11"/>
      <c r="M8" s="11"/>
      <c r="N8" s="11"/>
      <c r="O8" s="11"/>
      <c r="P8" s="11"/>
      <c r="Q8" s="11">
        <v>1</v>
      </c>
      <c r="R8" s="11"/>
      <c r="S8" s="11"/>
      <c r="T8" s="11"/>
      <c r="U8" s="11">
        <v>4</v>
      </c>
      <c r="V8" s="11"/>
      <c r="W8" s="11"/>
      <c r="X8" s="11"/>
      <c r="Y8" s="11">
        <f t="shared" si="0"/>
        <v>8</v>
      </c>
    </row>
    <row r="9" spans="1:247" ht="12.75" customHeight="1">
      <c r="A9" s="10" t="s">
        <v>35</v>
      </c>
      <c r="C9" s="11"/>
      <c r="D9" s="11"/>
      <c r="E9" s="11">
        <v>1</v>
      </c>
      <c r="F9" s="11"/>
      <c r="G9" s="11"/>
      <c r="H9" s="11"/>
      <c r="I9" s="11"/>
      <c r="J9" s="11"/>
      <c r="K9" s="11"/>
      <c r="L9" s="11"/>
      <c r="M9" s="11"/>
      <c r="N9" s="11"/>
      <c r="O9" s="11">
        <v>2</v>
      </c>
      <c r="P9" s="11"/>
      <c r="Q9" s="11">
        <v>1</v>
      </c>
      <c r="R9" s="11"/>
      <c r="S9" s="11"/>
      <c r="T9" s="11"/>
      <c r="U9" s="11"/>
      <c r="V9" s="11"/>
      <c r="W9" s="11"/>
      <c r="X9" s="11"/>
      <c r="Y9" s="11">
        <f t="shared" si="0"/>
        <v>4</v>
      </c>
    </row>
    <row r="10" spans="1:247" ht="12.75" customHeight="1">
      <c r="A10" s="10" t="s">
        <v>36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>
        <f t="shared" si="0"/>
        <v>0</v>
      </c>
    </row>
    <row r="11" spans="1:247" ht="12.75" customHeight="1">
      <c r="A11" s="10" t="s">
        <v>37</v>
      </c>
      <c r="C11" s="11"/>
      <c r="D11" s="11">
        <v>1</v>
      </c>
      <c r="E11" s="11">
        <v>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>
        <v>2</v>
      </c>
      <c r="R11" s="11"/>
      <c r="S11" s="11"/>
      <c r="T11" s="11"/>
      <c r="U11" s="11"/>
      <c r="V11" s="11"/>
      <c r="W11" s="11"/>
      <c r="X11" s="11">
        <v>1</v>
      </c>
      <c r="Y11" s="11">
        <f t="shared" si="0"/>
        <v>5</v>
      </c>
    </row>
    <row r="12" spans="1:247" ht="12.75" customHeight="1">
      <c r="A12" s="10" t="s">
        <v>38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v>2</v>
      </c>
      <c r="P12" s="11"/>
      <c r="Q12" s="11"/>
      <c r="R12" s="11"/>
      <c r="S12" s="11"/>
      <c r="T12" s="11"/>
      <c r="U12" s="11"/>
      <c r="V12" s="11"/>
      <c r="W12" s="11"/>
      <c r="X12" s="11"/>
      <c r="Y12" s="11">
        <f t="shared" si="0"/>
        <v>2</v>
      </c>
    </row>
    <row r="13" spans="1:247" ht="12.75" customHeight="1">
      <c r="A13" s="10" t="s">
        <v>39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>
        <f t="shared" si="0"/>
        <v>0</v>
      </c>
    </row>
    <row r="14" spans="1:247" ht="12.75" customHeight="1">
      <c r="A14" s="10" t="s">
        <v>40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>
        <f t="shared" si="0"/>
        <v>0</v>
      </c>
    </row>
    <row r="15" spans="1:247" ht="12.75" customHeight="1">
      <c r="A15" s="10" t="s">
        <v>41</v>
      </c>
      <c r="C15" s="11"/>
      <c r="D15" s="11"/>
      <c r="E15" s="11">
        <v>2</v>
      </c>
      <c r="F15" s="11">
        <v>10</v>
      </c>
      <c r="G15" s="11"/>
      <c r="H15" s="11"/>
      <c r="I15" s="11"/>
      <c r="J15" s="11"/>
      <c r="K15" s="11"/>
      <c r="L15" s="11"/>
      <c r="M15" s="11">
        <v>3</v>
      </c>
      <c r="N15" s="11"/>
      <c r="O15" s="11"/>
      <c r="P15" s="11"/>
      <c r="Q15" s="11">
        <v>5</v>
      </c>
      <c r="R15" s="11">
        <v>1</v>
      </c>
      <c r="S15" s="11">
        <v>10</v>
      </c>
      <c r="T15" s="11">
        <v>49</v>
      </c>
      <c r="U15" s="11">
        <v>8</v>
      </c>
      <c r="V15" s="11"/>
      <c r="W15" s="11">
        <v>1</v>
      </c>
      <c r="X15" s="11"/>
      <c r="Y15" s="11">
        <f t="shared" si="0"/>
        <v>89</v>
      </c>
    </row>
    <row r="16" spans="1:247" ht="12.75" customHeight="1">
      <c r="A16" s="10" t="s">
        <v>42</v>
      </c>
      <c r="C16" s="11"/>
      <c r="D16" s="11"/>
      <c r="E16" s="11">
        <v>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>
        <v>1</v>
      </c>
      <c r="U16" s="11"/>
      <c r="V16" s="11"/>
      <c r="W16" s="11">
        <v>1</v>
      </c>
      <c r="X16" s="11">
        <v>2</v>
      </c>
      <c r="Y16" s="11">
        <f t="shared" si="0"/>
        <v>7</v>
      </c>
    </row>
    <row r="17" spans="1:25" ht="12.75" customHeight="1">
      <c r="A17" s="10" t="s">
        <v>43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>
        <v>1</v>
      </c>
      <c r="V17" s="11"/>
      <c r="W17" s="11"/>
      <c r="X17" s="11"/>
      <c r="Y17" s="11">
        <f t="shared" si="0"/>
        <v>1</v>
      </c>
    </row>
    <row r="18" spans="1:25" ht="12.75" customHeight="1">
      <c r="A18" s="10" t="s">
        <v>44</v>
      </c>
      <c r="C18" s="11"/>
      <c r="D18" s="11">
        <v>1</v>
      </c>
      <c r="E18" s="11"/>
      <c r="F18" s="11"/>
      <c r="G18" s="11"/>
      <c r="H18" s="11">
        <v>2</v>
      </c>
      <c r="I18" s="11">
        <v>3</v>
      </c>
      <c r="J18" s="11">
        <v>1</v>
      </c>
      <c r="K18" s="11">
        <v>21</v>
      </c>
      <c r="L18" s="11"/>
      <c r="M18" s="11"/>
      <c r="N18" s="11"/>
      <c r="O18" s="11"/>
      <c r="P18" s="11"/>
      <c r="Q18" s="11">
        <v>2</v>
      </c>
      <c r="R18" s="11"/>
      <c r="S18" s="11"/>
      <c r="T18" s="11">
        <v>1</v>
      </c>
      <c r="U18" s="11">
        <v>1</v>
      </c>
      <c r="V18" s="11"/>
      <c r="W18" s="11"/>
      <c r="X18" s="11"/>
      <c r="Y18" s="11">
        <f t="shared" si="0"/>
        <v>32</v>
      </c>
    </row>
    <row r="19" spans="1:25" ht="12.75" customHeight="1">
      <c r="A19" s="10" t="s">
        <v>45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>
        <v>1</v>
      </c>
      <c r="X19" s="11"/>
      <c r="Y19" s="11">
        <f t="shared" si="0"/>
        <v>1</v>
      </c>
    </row>
    <row r="20" spans="1:25" ht="12.75" customHeight="1">
      <c r="A20" s="10" t="s">
        <v>46</v>
      </c>
      <c r="C20" s="11"/>
      <c r="D20" s="11"/>
      <c r="E20" s="11"/>
      <c r="F20" s="11"/>
      <c r="G20" s="11"/>
      <c r="H20" s="11"/>
      <c r="I20" s="11"/>
      <c r="J20" s="11"/>
      <c r="K20" s="11">
        <v>1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>
        <f t="shared" si="0"/>
        <v>1</v>
      </c>
    </row>
    <row r="21" spans="1:25" ht="12.75" customHeight="1">
      <c r="A21" s="10" t="s">
        <v>47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>
        <v>1</v>
      </c>
      <c r="R21" s="11"/>
      <c r="S21" s="11"/>
      <c r="T21" s="11"/>
      <c r="U21" s="11">
        <v>1</v>
      </c>
      <c r="V21" s="11"/>
      <c r="W21" s="11"/>
      <c r="X21" s="11"/>
      <c r="Y21" s="11">
        <f t="shared" si="0"/>
        <v>2</v>
      </c>
    </row>
    <row r="22" spans="1:25" ht="12.75" customHeight="1">
      <c r="A22" s="10" t="s">
        <v>48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>
        <v>1</v>
      </c>
      <c r="R22" s="11"/>
      <c r="S22" s="11"/>
      <c r="T22" s="11"/>
      <c r="U22" s="11"/>
      <c r="V22" s="11"/>
      <c r="W22" s="11"/>
      <c r="X22" s="11"/>
      <c r="Y22" s="11">
        <f t="shared" si="0"/>
        <v>1</v>
      </c>
    </row>
    <row r="23" spans="1:25" ht="12.75" customHeight="1">
      <c r="A23" s="10" t="s">
        <v>49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>
        <f t="shared" si="0"/>
        <v>0</v>
      </c>
    </row>
    <row r="24" spans="1:25" ht="12.75" customHeight="1">
      <c r="A24" s="10" t="s">
        <v>50</v>
      </c>
      <c r="C24" s="11"/>
      <c r="D24" s="11"/>
      <c r="E24" s="11">
        <v>2</v>
      </c>
      <c r="F24" s="11"/>
      <c r="G24" s="11"/>
      <c r="H24" s="11"/>
      <c r="I24" s="11">
        <v>1</v>
      </c>
      <c r="J24" s="11"/>
      <c r="K24" s="11"/>
      <c r="L24" s="11"/>
      <c r="M24" s="11"/>
      <c r="N24" s="11"/>
      <c r="O24" s="11"/>
      <c r="P24" s="11"/>
      <c r="Q24" s="11">
        <v>1</v>
      </c>
      <c r="R24" s="11"/>
      <c r="S24" s="11"/>
      <c r="T24" s="11"/>
      <c r="U24" s="11">
        <v>1</v>
      </c>
      <c r="V24" s="11"/>
      <c r="W24" s="11"/>
      <c r="X24" s="11">
        <v>1</v>
      </c>
      <c r="Y24" s="11">
        <f t="shared" si="0"/>
        <v>6</v>
      </c>
    </row>
    <row r="25" spans="1:25" ht="12.75" customHeight="1">
      <c r="A25" s="10" t="s">
        <v>51</v>
      </c>
      <c r="C25" s="11">
        <v>2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>
        <v>1</v>
      </c>
      <c r="R25" s="11"/>
      <c r="S25" s="11"/>
      <c r="T25" s="11"/>
      <c r="U25" s="11">
        <v>2</v>
      </c>
      <c r="V25" s="11"/>
      <c r="W25" s="11"/>
      <c r="X25" s="11"/>
      <c r="Y25" s="11">
        <f t="shared" si="0"/>
        <v>5</v>
      </c>
    </row>
    <row r="26" spans="1:25" ht="12.75" customHeight="1">
      <c r="A26" s="10" t="s">
        <v>1</v>
      </c>
      <c r="C26" s="11"/>
      <c r="D26" s="11"/>
      <c r="E26" s="11"/>
      <c r="F26" s="11"/>
      <c r="G26" s="11"/>
      <c r="H26" s="11"/>
      <c r="I26" s="11"/>
      <c r="J26" s="11"/>
      <c r="K26" s="11">
        <v>1</v>
      </c>
      <c r="L26" s="11"/>
      <c r="M26" s="11"/>
      <c r="N26" s="11"/>
      <c r="O26" s="11"/>
      <c r="P26" s="11"/>
      <c r="Q26" s="11"/>
      <c r="R26" s="11"/>
      <c r="S26" s="11"/>
      <c r="T26" s="11">
        <v>1</v>
      </c>
      <c r="U26" s="11"/>
      <c r="V26" s="11"/>
      <c r="W26" s="11"/>
      <c r="X26" s="11"/>
      <c r="Y26" s="11">
        <f t="shared" si="0"/>
        <v>2</v>
      </c>
    </row>
    <row r="27" spans="1:25" ht="12.75" customHeight="1">
      <c r="A27" s="12" t="s">
        <v>29</v>
      </c>
      <c r="C27" s="13">
        <v>965</v>
      </c>
      <c r="D27" s="13">
        <f>902+35</f>
        <v>937</v>
      </c>
      <c r="E27" s="13">
        <v>1435</v>
      </c>
      <c r="F27" s="13">
        <v>481</v>
      </c>
      <c r="G27" s="13">
        <v>786</v>
      </c>
      <c r="H27" s="13">
        <v>133</v>
      </c>
      <c r="I27" s="13">
        <v>1444</v>
      </c>
      <c r="J27" s="13">
        <v>1144</v>
      </c>
      <c r="K27" s="13">
        <v>906</v>
      </c>
      <c r="L27" s="13"/>
      <c r="M27" s="13">
        <v>987</v>
      </c>
      <c r="N27" s="13">
        <v>1225</v>
      </c>
      <c r="O27" s="13">
        <f>10+465</f>
        <v>475</v>
      </c>
      <c r="P27" s="13">
        <v>364</v>
      </c>
      <c r="Q27" s="13">
        <f>11+3232</f>
        <v>3243</v>
      </c>
      <c r="R27" s="13">
        <v>1872</v>
      </c>
      <c r="S27" s="13">
        <v>1406</v>
      </c>
      <c r="T27" s="13">
        <v>1485</v>
      </c>
      <c r="U27" s="13">
        <v>1743</v>
      </c>
      <c r="V27" s="13">
        <v>197</v>
      </c>
      <c r="W27" s="13">
        <v>1113</v>
      </c>
      <c r="X27" s="13">
        <v>865</v>
      </c>
      <c r="Y27" s="13">
        <f t="shared" si="0"/>
        <v>23206</v>
      </c>
    </row>
    <row r="28" spans="1:25" ht="12.75" customHeight="1">
      <c r="A28" s="10" t="s">
        <v>52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>
        <f t="shared" si="0"/>
        <v>0</v>
      </c>
    </row>
    <row r="29" spans="1:25" ht="12.75" customHeight="1">
      <c r="A29" s="10" t="s">
        <v>53</v>
      </c>
      <c r="C29" s="11"/>
      <c r="D29" s="11"/>
      <c r="E29" s="11"/>
      <c r="F29" s="11"/>
      <c r="G29" s="11"/>
      <c r="H29" s="11"/>
      <c r="I29" s="11">
        <v>1</v>
      </c>
      <c r="J29" s="11"/>
      <c r="K29" s="11"/>
      <c r="L29" s="11"/>
      <c r="M29" s="11"/>
      <c r="N29" s="11"/>
      <c r="O29" s="11"/>
      <c r="P29" s="11"/>
      <c r="Q29" s="11">
        <v>1</v>
      </c>
      <c r="R29" s="11"/>
      <c r="S29" s="11"/>
      <c r="T29" s="11"/>
      <c r="U29" s="11"/>
      <c r="V29" s="11"/>
      <c r="W29" s="11"/>
      <c r="X29" s="11">
        <v>1</v>
      </c>
      <c r="Y29" s="11">
        <f t="shared" si="0"/>
        <v>3</v>
      </c>
    </row>
    <row r="30" spans="1:25" ht="12.75" customHeight="1">
      <c r="A30" s="10" t="s">
        <v>54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>
        <v>1</v>
      </c>
      <c r="R30" s="11"/>
      <c r="S30" s="11"/>
      <c r="T30" s="11"/>
      <c r="U30" s="11">
        <v>1</v>
      </c>
      <c r="V30" s="11"/>
      <c r="W30" s="11"/>
      <c r="X30" s="11"/>
      <c r="Y30" s="11">
        <f t="shared" si="0"/>
        <v>2</v>
      </c>
    </row>
    <row r="31" spans="1:25" ht="12.75" customHeight="1">
      <c r="A31" s="10" t="s">
        <v>55</v>
      </c>
      <c r="C31" s="11"/>
      <c r="D31" s="11"/>
      <c r="E31" s="11"/>
      <c r="F31" s="11"/>
      <c r="G31" s="11"/>
      <c r="H31" s="11"/>
      <c r="I31" s="11"/>
      <c r="J31" s="11"/>
      <c r="K31" s="11">
        <v>1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>
        <f t="shared" si="0"/>
        <v>1</v>
      </c>
    </row>
    <row r="32" spans="1:25" ht="12.75" customHeight="1">
      <c r="A32" s="10" t="s">
        <v>56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>
        <v>3</v>
      </c>
      <c r="V32" s="11"/>
      <c r="W32" s="11"/>
      <c r="X32" s="11"/>
      <c r="Y32" s="11">
        <f t="shared" si="0"/>
        <v>3</v>
      </c>
    </row>
    <row r="33" spans="1:25" ht="12.75" customHeight="1">
      <c r="A33" s="10" t="s">
        <v>57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>
        <f t="shared" si="0"/>
        <v>0</v>
      </c>
    </row>
    <row r="34" spans="1:25" ht="12.75" customHeight="1">
      <c r="A34" s="10" t="s">
        <v>58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>
        <v>1</v>
      </c>
      <c r="R34" s="11"/>
      <c r="S34" s="11"/>
      <c r="T34" s="11"/>
      <c r="U34" s="11"/>
      <c r="V34" s="11"/>
      <c r="W34" s="11"/>
      <c r="X34" s="11"/>
      <c r="Y34" s="11">
        <f t="shared" si="0"/>
        <v>1</v>
      </c>
    </row>
    <row r="35" spans="1:25" ht="12.75" customHeight="1">
      <c r="A35" s="10" t="s">
        <v>59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>
        <v>2</v>
      </c>
      <c r="R35" s="11"/>
      <c r="S35" s="11"/>
      <c r="T35" s="11"/>
      <c r="U35" s="11"/>
      <c r="V35" s="11"/>
      <c r="W35" s="11">
        <v>1</v>
      </c>
      <c r="X35" s="11"/>
      <c r="Y35" s="11">
        <f t="shared" si="0"/>
        <v>3</v>
      </c>
    </row>
    <row r="36" spans="1:25" ht="12.75" customHeight="1">
      <c r="A36" s="10" t="s">
        <v>60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>
        <f t="shared" si="0"/>
        <v>0</v>
      </c>
    </row>
    <row r="37" spans="1:25" ht="12.75" customHeight="1">
      <c r="A37" s="10" t="s">
        <v>61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>
        <v>1</v>
      </c>
      <c r="V37" s="11"/>
      <c r="W37" s="11"/>
      <c r="X37" s="11"/>
      <c r="Y37" s="11">
        <f t="shared" si="0"/>
        <v>1</v>
      </c>
    </row>
    <row r="38" spans="1:25" ht="12.75" customHeight="1">
      <c r="A38" s="10" t="s">
        <v>62</v>
      </c>
      <c r="C38" s="11">
        <v>7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>
        <v>2</v>
      </c>
      <c r="R38" s="11"/>
      <c r="S38" s="11"/>
      <c r="T38" s="11"/>
      <c r="U38" s="11"/>
      <c r="V38" s="11"/>
      <c r="W38" s="11">
        <v>3</v>
      </c>
      <c r="X38" s="11"/>
      <c r="Y38" s="11">
        <f t="shared" si="0"/>
        <v>12</v>
      </c>
    </row>
    <row r="39" spans="1:25" ht="12.75" customHeight="1">
      <c r="A39" s="10" t="s">
        <v>2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>
        <v>1</v>
      </c>
      <c r="R39" s="11"/>
      <c r="S39" s="11"/>
      <c r="T39" s="11"/>
      <c r="U39" s="11"/>
      <c r="V39" s="11"/>
      <c r="W39" s="11"/>
      <c r="X39" s="11"/>
      <c r="Y39" s="11">
        <f t="shared" si="0"/>
        <v>1</v>
      </c>
    </row>
    <row r="40" spans="1:25" ht="12.75" customHeight="1">
      <c r="A40" s="10" t="s">
        <v>63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>
        <v>1</v>
      </c>
      <c r="X40" s="11"/>
      <c r="Y40" s="11">
        <f t="shared" si="0"/>
        <v>1</v>
      </c>
    </row>
    <row r="41" spans="1:25" ht="12.75" customHeight="1">
      <c r="A41" s="10" t="s">
        <v>64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>
        <f t="shared" si="0"/>
        <v>0</v>
      </c>
    </row>
    <row r="42" spans="1:25" ht="12.75" customHeight="1">
      <c r="A42" s="10" t="s">
        <v>65</v>
      </c>
      <c r="C42" s="11">
        <v>1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>
        <v>1</v>
      </c>
      <c r="T42" s="11"/>
      <c r="U42" s="11"/>
      <c r="V42" s="11"/>
      <c r="W42" s="11"/>
      <c r="X42" s="11"/>
      <c r="Y42" s="11">
        <f t="shared" si="0"/>
        <v>2</v>
      </c>
    </row>
    <row r="43" spans="1:25" ht="12.75" customHeight="1">
      <c r="A43" s="10" t="s">
        <v>66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>
        <f t="shared" si="0"/>
        <v>0</v>
      </c>
    </row>
    <row r="44" spans="1:25" ht="12.75" customHeight="1">
      <c r="A44" s="10" t="s">
        <v>67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>
        <v>1</v>
      </c>
      <c r="N44" s="11"/>
      <c r="O44" s="11">
        <v>2</v>
      </c>
      <c r="P44" s="11"/>
      <c r="Q44" s="11">
        <v>1</v>
      </c>
      <c r="R44" s="11"/>
      <c r="S44" s="11"/>
      <c r="T44" s="11"/>
      <c r="U44" s="11"/>
      <c r="V44" s="11"/>
      <c r="W44" s="11">
        <v>2</v>
      </c>
      <c r="X44" s="11"/>
      <c r="Y44" s="11">
        <f t="shared" si="0"/>
        <v>6</v>
      </c>
    </row>
    <row r="45" spans="1:25" ht="12.75" customHeight="1">
      <c r="A45" s="10" t="s">
        <v>3</v>
      </c>
      <c r="C45" s="11">
        <v>1</v>
      </c>
      <c r="D45" s="11"/>
      <c r="E45" s="11">
        <v>2</v>
      </c>
      <c r="F45" s="11"/>
      <c r="G45" s="11"/>
      <c r="H45" s="11"/>
      <c r="I45" s="11">
        <v>1</v>
      </c>
      <c r="J45" s="11"/>
      <c r="K45" s="11"/>
      <c r="L45" s="11"/>
      <c r="M45" s="11"/>
      <c r="N45" s="11"/>
      <c r="O45" s="11">
        <v>1</v>
      </c>
      <c r="P45" s="11"/>
      <c r="Q45" s="11">
        <v>4</v>
      </c>
      <c r="R45" s="11"/>
      <c r="S45" s="11"/>
      <c r="T45" s="11"/>
      <c r="U45" s="11"/>
      <c r="V45" s="11"/>
      <c r="W45" s="11"/>
      <c r="X45" s="11"/>
      <c r="Y45" s="11">
        <f t="shared" si="0"/>
        <v>9</v>
      </c>
    </row>
    <row r="46" spans="1:25" ht="12.75" customHeight="1">
      <c r="A46" s="10" t="s">
        <v>69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>
        <v>1</v>
      </c>
      <c r="W46" s="11"/>
      <c r="X46" s="11"/>
      <c r="Y46" s="11">
        <f t="shared" si="0"/>
        <v>1</v>
      </c>
    </row>
    <row r="47" spans="1:25" ht="12.75" customHeight="1">
      <c r="A47" s="10" t="s">
        <v>70</v>
      </c>
      <c r="C47" s="11">
        <v>1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>
        <f t="shared" si="0"/>
        <v>1</v>
      </c>
    </row>
    <row r="48" spans="1:25" ht="12.75" customHeight="1">
      <c r="A48" s="10" t="s">
        <v>71</v>
      </c>
      <c r="C48" s="11">
        <v>3</v>
      </c>
      <c r="D48" s="11"/>
      <c r="E48" s="11"/>
      <c r="F48" s="11"/>
      <c r="G48" s="11"/>
      <c r="H48" s="11"/>
      <c r="I48" s="11"/>
      <c r="J48" s="11"/>
      <c r="K48" s="11">
        <v>1</v>
      </c>
      <c r="L48" s="11"/>
      <c r="M48" s="11"/>
      <c r="N48" s="11"/>
      <c r="O48" s="11"/>
      <c r="P48" s="11"/>
      <c r="Q48" s="11"/>
      <c r="R48" s="11"/>
      <c r="S48" s="11"/>
      <c r="T48" s="11"/>
      <c r="U48" s="11">
        <v>2</v>
      </c>
      <c r="V48" s="11"/>
      <c r="W48" s="11">
        <v>1</v>
      </c>
      <c r="X48" s="11"/>
      <c r="Y48" s="11">
        <f t="shared" si="0"/>
        <v>7</v>
      </c>
    </row>
    <row r="49" spans="1:25" ht="12.75" customHeight="1">
      <c r="A49" s="10" t="s">
        <v>4</v>
      </c>
      <c r="C49" s="11"/>
      <c r="D49" s="11"/>
      <c r="E49" s="11">
        <v>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>
        <f t="shared" si="0"/>
        <v>1</v>
      </c>
    </row>
    <row r="50" spans="1:25" ht="12.75" customHeight="1">
      <c r="A50" s="10" t="s">
        <v>72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>
        <v>1</v>
      </c>
      <c r="Y50" s="11">
        <f t="shared" si="0"/>
        <v>1</v>
      </c>
    </row>
    <row r="51" spans="1:25" ht="12.75" customHeight="1">
      <c r="A51" s="10" t="s">
        <v>73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>
        <v>1</v>
      </c>
      <c r="R51" s="11"/>
      <c r="S51" s="11"/>
      <c r="T51" s="11"/>
      <c r="U51" s="11"/>
      <c r="V51" s="11"/>
      <c r="W51" s="11"/>
      <c r="X51" s="11"/>
      <c r="Y51" s="11">
        <f t="shared" si="0"/>
        <v>1</v>
      </c>
    </row>
    <row r="52" spans="1:25" ht="12.75" customHeight="1"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>
        <f t="shared" si="0"/>
        <v>0</v>
      </c>
    </row>
    <row r="53" spans="1:25" ht="12.75" customHeight="1">
      <c r="A53" s="10" t="s">
        <v>74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>
        <f t="shared" si="0"/>
        <v>0</v>
      </c>
    </row>
    <row r="54" spans="1:25" ht="12.75" customHeight="1">
      <c r="A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>
        <f t="shared" si="0"/>
        <v>0</v>
      </c>
    </row>
    <row r="55" spans="1:25" ht="12.75" customHeight="1">
      <c r="A55" s="10" t="s">
        <v>75</v>
      </c>
      <c r="C55" s="11"/>
      <c r="D55" s="11">
        <v>1</v>
      </c>
      <c r="E55" s="11">
        <v>1</v>
      </c>
      <c r="F55" s="11"/>
      <c r="G55" s="11"/>
      <c r="H55" s="11"/>
      <c r="I55" s="11"/>
      <c r="J55" s="11"/>
      <c r="K55" s="11"/>
      <c r="L55" s="11"/>
      <c r="M55" s="11">
        <v>2</v>
      </c>
      <c r="N55" s="11"/>
      <c r="O55" s="11"/>
      <c r="P55" s="11"/>
      <c r="Q55" s="11"/>
      <c r="R55" s="11">
        <v>11</v>
      </c>
      <c r="S55" s="11"/>
      <c r="T55" s="11"/>
      <c r="U55" s="11"/>
      <c r="V55" s="11"/>
      <c r="W55" s="11"/>
      <c r="X55" s="11">
        <v>1</v>
      </c>
      <c r="Y55" s="11">
        <f t="shared" si="0"/>
        <v>16</v>
      </c>
    </row>
    <row r="56" spans="1:25" ht="12.75" customHeight="1">
      <c r="A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2.75" customHeight="1">
      <c r="A57" s="10" t="s">
        <v>68</v>
      </c>
      <c r="C57" s="11">
        <v>38</v>
      </c>
      <c r="D57" s="11"/>
      <c r="E57" s="11">
        <v>20</v>
      </c>
      <c r="F57" s="11"/>
      <c r="G57" s="11"/>
      <c r="H57" s="11"/>
      <c r="I57" s="11">
        <v>1</v>
      </c>
      <c r="J57" s="11"/>
      <c r="K57" s="11">
        <v>1</v>
      </c>
      <c r="L57" s="11"/>
      <c r="M57" s="11">
        <v>7</v>
      </c>
      <c r="N57" s="11">
        <v>29</v>
      </c>
      <c r="O57" s="11">
        <v>61</v>
      </c>
      <c r="P57" s="11">
        <v>9</v>
      </c>
      <c r="Q57" s="11">
        <v>12</v>
      </c>
      <c r="R57" s="11"/>
      <c r="S57" s="11"/>
      <c r="T57" s="11"/>
      <c r="U57" s="11"/>
      <c r="V57" s="11"/>
      <c r="W57" s="11">
        <v>36</v>
      </c>
      <c r="X57" s="11"/>
      <c r="Y57" s="11">
        <f>SUM(C57:X57)</f>
        <v>214</v>
      </c>
    </row>
    <row r="58" spans="1:25" ht="12.75" customHeight="1"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>
        <f t="shared" si="0"/>
        <v>0</v>
      </c>
    </row>
    <row r="59" spans="1:25" ht="12.75" customHeight="1" thickBot="1">
      <c r="B59" s="12" t="s">
        <v>0</v>
      </c>
      <c r="C59" s="13">
        <f t="shared" ref="C59:X59" si="1">SUM(C4:C55)</f>
        <v>1020</v>
      </c>
      <c r="D59" s="13">
        <f t="shared" si="1"/>
        <v>940</v>
      </c>
      <c r="E59" s="13">
        <f t="shared" si="1"/>
        <v>1449</v>
      </c>
      <c r="F59" s="13">
        <f t="shared" si="1"/>
        <v>492</v>
      </c>
      <c r="G59" s="13">
        <f t="shared" si="1"/>
        <v>786</v>
      </c>
      <c r="H59" s="13">
        <f t="shared" si="1"/>
        <v>135</v>
      </c>
      <c r="I59" s="13">
        <f t="shared" si="1"/>
        <v>1452</v>
      </c>
      <c r="J59" s="13">
        <f t="shared" si="1"/>
        <v>1146</v>
      </c>
      <c r="K59" s="13">
        <f t="shared" si="1"/>
        <v>931</v>
      </c>
      <c r="L59" s="13"/>
      <c r="M59" s="13">
        <f t="shared" si="1"/>
        <v>997</v>
      </c>
      <c r="N59" s="13">
        <f>SUM(N4:N55)</f>
        <v>1225</v>
      </c>
      <c r="O59" s="13">
        <f>SUM(O4:O55)</f>
        <v>497</v>
      </c>
      <c r="P59" s="13">
        <f t="shared" si="1"/>
        <v>364</v>
      </c>
      <c r="Q59" s="13">
        <f t="shared" si="1"/>
        <v>3277</v>
      </c>
      <c r="R59" s="14">
        <f>SUM(R4:R55)</f>
        <v>1884</v>
      </c>
      <c r="S59" s="14">
        <f t="shared" si="1"/>
        <v>1417</v>
      </c>
      <c r="T59" s="14">
        <f t="shared" si="1"/>
        <v>1537</v>
      </c>
      <c r="U59" s="14">
        <f t="shared" si="1"/>
        <v>1771</v>
      </c>
      <c r="V59" s="14">
        <f t="shared" si="1"/>
        <v>198</v>
      </c>
      <c r="W59" s="14">
        <f t="shared" si="1"/>
        <v>1124</v>
      </c>
      <c r="X59" s="14">
        <f t="shared" si="1"/>
        <v>895</v>
      </c>
      <c r="Y59" s="14">
        <f>SUM(C59:X59)</f>
        <v>23537</v>
      </c>
    </row>
    <row r="60" spans="1:25" ht="12.75" customHeight="1" thickTop="1">
      <c r="B60" s="9" t="s">
        <v>5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6"/>
      <c r="N60" s="7"/>
      <c r="O60" s="7"/>
      <c r="P60" s="9" t="s">
        <v>5</v>
      </c>
      <c r="Q60" s="7"/>
    </row>
    <row r="61" spans="1:25" ht="12.75" customHeight="1"/>
    <row r="62" spans="1:25" ht="12.75" customHeight="1">
      <c r="B62" s="4" t="s">
        <v>77</v>
      </c>
      <c r="C62" s="2">
        <f>C27</f>
        <v>965</v>
      </c>
      <c r="D62" s="2">
        <f t="shared" ref="D62:Y62" si="2">D27</f>
        <v>937</v>
      </c>
      <c r="E62" s="2">
        <f t="shared" si="2"/>
        <v>1435</v>
      </c>
      <c r="F62" s="2">
        <f t="shared" si="2"/>
        <v>481</v>
      </c>
      <c r="G62" s="2">
        <f t="shared" si="2"/>
        <v>786</v>
      </c>
      <c r="H62" s="2">
        <f t="shared" si="2"/>
        <v>133</v>
      </c>
      <c r="I62" s="2">
        <f t="shared" si="2"/>
        <v>1444</v>
      </c>
      <c r="J62" s="2">
        <f t="shared" si="2"/>
        <v>1144</v>
      </c>
      <c r="K62" s="2">
        <f t="shared" si="2"/>
        <v>906</v>
      </c>
      <c r="L62" s="2">
        <f t="shared" si="2"/>
        <v>0</v>
      </c>
      <c r="M62" s="2">
        <f t="shared" si="2"/>
        <v>987</v>
      </c>
      <c r="N62" s="2">
        <f t="shared" si="2"/>
        <v>1225</v>
      </c>
      <c r="O62" s="2">
        <f t="shared" si="2"/>
        <v>475</v>
      </c>
      <c r="P62" s="2">
        <f t="shared" si="2"/>
        <v>364</v>
      </c>
      <c r="Q62" s="2">
        <f t="shared" si="2"/>
        <v>3243</v>
      </c>
      <c r="R62" s="2">
        <f t="shared" si="2"/>
        <v>1872</v>
      </c>
      <c r="S62" s="2">
        <f t="shared" si="2"/>
        <v>1406</v>
      </c>
      <c r="T62" s="2">
        <f t="shared" si="2"/>
        <v>1485</v>
      </c>
      <c r="U62" s="2">
        <f t="shared" si="2"/>
        <v>1743</v>
      </c>
      <c r="V62" s="2">
        <f t="shared" si="2"/>
        <v>197</v>
      </c>
      <c r="W62" s="2">
        <f t="shared" si="2"/>
        <v>1113</v>
      </c>
      <c r="X62" s="2">
        <f t="shared" si="2"/>
        <v>865</v>
      </c>
      <c r="Y62" s="2">
        <f t="shared" si="2"/>
        <v>23206</v>
      </c>
    </row>
    <row r="63" spans="1:25" ht="12.75" customHeight="1">
      <c r="B63" s="4" t="s">
        <v>78</v>
      </c>
      <c r="C63" s="2">
        <f>SUM(C4:C55)-C62</f>
        <v>55</v>
      </c>
      <c r="D63" s="2">
        <f t="shared" ref="D63:Y63" si="3">SUM(D4:D55)-D62</f>
        <v>3</v>
      </c>
      <c r="E63" s="2">
        <f t="shared" si="3"/>
        <v>14</v>
      </c>
      <c r="F63" s="2">
        <f t="shared" si="3"/>
        <v>11</v>
      </c>
      <c r="G63" s="2">
        <f t="shared" si="3"/>
        <v>0</v>
      </c>
      <c r="H63" s="2">
        <f t="shared" si="3"/>
        <v>2</v>
      </c>
      <c r="I63" s="2">
        <f t="shared" si="3"/>
        <v>8</v>
      </c>
      <c r="J63" s="2">
        <f t="shared" si="3"/>
        <v>2</v>
      </c>
      <c r="K63" s="2">
        <f t="shared" si="3"/>
        <v>25</v>
      </c>
      <c r="L63" s="2">
        <f t="shared" si="3"/>
        <v>0</v>
      </c>
      <c r="M63" s="2">
        <f t="shared" si="3"/>
        <v>10</v>
      </c>
      <c r="N63" s="2">
        <f t="shared" si="3"/>
        <v>0</v>
      </c>
      <c r="O63" s="2">
        <f t="shared" si="3"/>
        <v>22</v>
      </c>
      <c r="P63" s="2">
        <f t="shared" si="3"/>
        <v>0</v>
      </c>
      <c r="Q63" s="2">
        <f t="shared" si="3"/>
        <v>34</v>
      </c>
      <c r="R63" s="2">
        <f t="shared" si="3"/>
        <v>12</v>
      </c>
      <c r="S63" s="2">
        <f t="shared" si="3"/>
        <v>11</v>
      </c>
      <c r="T63" s="2">
        <f t="shared" si="3"/>
        <v>52</v>
      </c>
      <c r="U63" s="2">
        <f t="shared" si="3"/>
        <v>28</v>
      </c>
      <c r="V63" s="2">
        <f t="shared" si="3"/>
        <v>1</v>
      </c>
      <c r="W63" s="2">
        <f t="shared" si="3"/>
        <v>11</v>
      </c>
      <c r="X63" s="2">
        <f t="shared" si="3"/>
        <v>30</v>
      </c>
      <c r="Y63" s="2">
        <f t="shared" si="3"/>
        <v>331</v>
      </c>
    </row>
    <row r="64" spans="1:25" ht="12.75" customHeight="1">
      <c r="B64" s="4" t="s">
        <v>79</v>
      </c>
      <c r="C64" s="2">
        <f>C57</f>
        <v>38</v>
      </c>
      <c r="D64" s="2">
        <f t="shared" ref="D64:Y64" si="4">D57</f>
        <v>0</v>
      </c>
      <c r="E64" s="2">
        <f t="shared" si="4"/>
        <v>20</v>
      </c>
      <c r="F64" s="2">
        <f t="shared" si="4"/>
        <v>0</v>
      </c>
      <c r="G64" s="2">
        <f t="shared" si="4"/>
        <v>0</v>
      </c>
      <c r="H64" s="2">
        <f t="shared" si="4"/>
        <v>0</v>
      </c>
      <c r="I64" s="2">
        <f t="shared" si="4"/>
        <v>1</v>
      </c>
      <c r="J64" s="2">
        <f t="shared" si="4"/>
        <v>0</v>
      </c>
      <c r="K64" s="2">
        <f t="shared" si="4"/>
        <v>1</v>
      </c>
      <c r="L64" s="2">
        <f t="shared" si="4"/>
        <v>0</v>
      </c>
      <c r="M64" s="2">
        <f t="shared" si="4"/>
        <v>7</v>
      </c>
      <c r="N64" s="2">
        <f t="shared" si="4"/>
        <v>29</v>
      </c>
      <c r="O64" s="2">
        <f t="shared" si="4"/>
        <v>61</v>
      </c>
      <c r="P64" s="2">
        <f t="shared" si="4"/>
        <v>9</v>
      </c>
      <c r="Q64" s="2">
        <f t="shared" si="4"/>
        <v>12</v>
      </c>
      <c r="R64" s="2">
        <f t="shared" si="4"/>
        <v>0</v>
      </c>
      <c r="S64" s="2">
        <f t="shared" si="4"/>
        <v>0</v>
      </c>
      <c r="T64" s="2">
        <f t="shared" si="4"/>
        <v>0</v>
      </c>
      <c r="U64" s="2">
        <f t="shared" si="4"/>
        <v>0</v>
      </c>
      <c r="V64" s="2">
        <f t="shared" si="4"/>
        <v>0</v>
      </c>
      <c r="W64" s="2">
        <f t="shared" si="4"/>
        <v>36</v>
      </c>
      <c r="X64" s="2">
        <f t="shared" si="4"/>
        <v>0</v>
      </c>
      <c r="Y64" s="2">
        <f t="shared" si="4"/>
        <v>214</v>
      </c>
    </row>
    <row r="65" spans="2:25" ht="12.75" customHeight="1">
      <c r="B65" s="4" t="s">
        <v>27</v>
      </c>
      <c r="C65" s="2">
        <f>SUM(C62:C64)</f>
        <v>1058</v>
      </c>
      <c r="D65" s="2">
        <f t="shared" ref="D65:Y65" si="5">SUM(D62:D64)</f>
        <v>940</v>
      </c>
      <c r="E65" s="2">
        <f t="shared" si="5"/>
        <v>1469</v>
      </c>
      <c r="F65" s="2">
        <f t="shared" si="5"/>
        <v>492</v>
      </c>
      <c r="G65" s="2">
        <f t="shared" si="5"/>
        <v>786</v>
      </c>
      <c r="H65" s="2">
        <f t="shared" si="5"/>
        <v>135</v>
      </c>
      <c r="I65" s="2">
        <f t="shared" si="5"/>
        <v>1453</v>
      </c>
      <c r="J65" s="2">
        <f t="shared" si="5"/>
        <v>1146</v>
      </c>
      <c r="K65" s="2">
        <f t="shared" si="5"/>
        <v>932</v>
      </c>
      <c r="L65" s="2">
        <f t="shared" si="5"/>
        <v>0</v>
      </c>
      <c r="M65" s="2">
        <f t="shared" si="5"/>
        <v>1004</v>
      </c>
      <c r="N65" s="2">
        <f t="shared" si="5"/>
        <v>1254</v>
      </c>
      <c r="O65" s="2">
        <f t="shared" si="5"/>
        <v>558</v>
      </c>
      <c r="P65" s="2">
        <f t="shared" si="5"/>
        <v>373</v>
      </c>
      <c r="Q65" s="2">
        <f t="shared" si="5"/>
        <v>3289</v>
      </c>
      <c r="R65" s="2">
        <f t="shared" si="5"/>
        <v>1884</v>
      </c>
      <c r="S65" s="2">
        <f t="shared" si="5"/>
        <v>1417</v>
      </c>
      <c r="T65" s="2">
        <f t="shared" si="5"/>
        <v>1537</v>
      </c>
      <c r="U65" s="2">
        <f t="shared" si="5"/>
        <v>1771</v>
      </c>
      <c r="V65" s="2">
        <f t="shared" si="5"/>
        <v>198</v>
      </c>
      <c r="W65" s="2">
        <f t="shared" si="5"/>
        <v>1160</v>
      </c>
      <c r="X65" s="2">
        <f t="shared" si="5"/>
        <v>895</v>
      </c>
      <c r="Y65" s="2">
        <f t="shared" si="5"/>
        <v>23751</v>
      </c>
    </row>
    <row r="66" spans="2:25" ht="12.75" customHeight="1"/>
    <row r="67" spans="2:25" ht="12.75" customHeight="1"/>
    <row r="68" spans="2:25" ht="12.75" customHeight="1"/>
    <row r="69" spans="2:25" ht="12.75" customHeight="1"/>
    <row r="70" spans="2:25" ht="12.75" customHeight="1"/>
    <row r="71" spans="2:25" ht="12.75" customHeight="1"/>
    <row r="72" spans="2:25" ht="12.75" customHeight="1"/>
    <row r="73" spans="2:25" ht="12.75" customHeight="1"/>
    <row r="74" spans="2:25" ht="12.75" customHeight="1"/>
    <row r="75" spans="2:25" ht="12.75" customHeight="1"/>
    <row r="76" spans="2:25" ht="12.75" customHeight="1"/>
    <row r="77" spans="2:25" ht="12.75" customHeight="1"/>
    <row r="78" spans="2:25" ht="12.75" customHeight="1"/>
    <row r="79" spans="2:25" ht="12.75" customHeight="1"/>
    <row r="80" spans="2:25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</sheetData>
  <mergeCells count="2">
    <mergeCell ref="B2:O2"/>
    <mergeCell ref="P2:Y2"/>
  </mergeCells>
  <phoneticPr fontId="0" type="noConversion"/>
  <pageMargins left="0.63" right="0.34" top="0.76" bottom="0.51" header="0.5" footer="0.5"/>
  <pageSetup scale="79" orientation="portrait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Table 73</vt:lpstr>
      <vt:lpstr>JETSET</vt:lpstr>
      <vt:lpstr>'Table 73'!Print_Area</vt:lpstr>
      <vt:lpstr>'Table 73'!Print_Titles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dc:description>pdf</dc:description>
  <cp:lastModifiedBy>dferlazz</cp:lastModifiedBy>
  <cp:lastPrinted>2010-09-01T16:17:50Z</cp:lastPrinted>
  <dcterms:created xsi:type="dcterms:W3CDTF">2003-06-19T20:38:55Z</dcterms:created>
  <dcterms:modified xsi:type="dcterms:W3CDTF">2010-09-01T16:17:52Z</dcterms:modified>
</cp:coreProperties>
</file>