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45" windowWidth="12120" windowHeight="9090"/>
  </bookViews>
  <sheets>
    <sheet name="Table 91 - Revenues and Investm" sheetId="1" r:id="rId1"/>
    <sheet name="R&amp;I TREND" sheetId="2" r:id="rId2"/>
  </sheets>
  <definedNames>
    <definedName name="_xlnm.Print_Area" localSheetId="0">'Table 91 - Revenues and Investm'!$A$1:$K$47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B41" i="1"/>
  <c r="K39"/>
  <c r="K40"/>
  <c r="K41" s="1"/>
  <c r="K12"/>
  <c r="K13"/>
  <c r="K14"/>
  <c r="K15"/>
  <c r="K16"/>
  <c r="K17"/>
  <c r="K19"/>
  <c r="K18"/>
  <c r="K20"/>
  <c r="K21"/>
  <c r="K22"/>
  <c r="K23"/>
  <c r="K24"/>
  <c r="K25"/>
  <c r="K26"/>
  <c r="K27"/>
  <c r="K28"/>
  <c r="K29"/>
  <c r="K30"/>
  <c r="K31"/>
  <c r="K32"/>
  <c r="K33"/>
  <c r="K34"/>
  <c r="J41"/>
  <c r="J35"/>
  <c r="J43" s="1"/>
  <c r="I41"/>
  <c r="I35"/>
  <c r="I43" s="1"/>
  <c r="H41"/>
  <c r="H35"/>
  <c r="H43" s="1"/>
  <c r="G41"/>
  <c r="G35"/>
  <c r="G43" s="1"/>
  <c r="F41"/>
  <c r="F35"/>
  <c r="F43" s="1"/>
  <c r="E41"/>
  <c r="E35"/>
  <c r="D41"/>
  <c r="D35"/>
  <c r="C41"/>
  <c r="C35"/>
  <c r="C43" s="1"/>
  <c r="B35"/>
  <c r="D43"/>
  <c r="B43" l="1"/>
  <c r="E43"/>
  <c r="K35"/>
  <c r="K43" s="1"/>
</calcChain>
</file>

<file path=xl/sharedStrings.xml><?xml version="1.0" encoding="utf-8"?>
<sst xmlns="http://schemas.openxmlformats.org/spreadsheetml/2006/main" count="132" uniqueCount="88">
  <si>
    <t>TOTAL</t>
  </si>
  <si>
    <t>APPROPRIATIONS</t>
  </si>
  <si>
    <t>PRIVATE</t>
  </si>
  <si>
    <t>SALES &amp;</t>
  </si>
  <si>
    <t>AUXILIARY</t>
  </si>
  <si>
    <t>REVENUES</t>
  </si>
  <si>
    <t>GIFTS, GRANTS</t>
  </si>
  <si>
    <t>SERVICES OF</t>
  </si>
  <si>
    <t>ENTERPRISES,</t>
  </si>
  <si>
    <t>AND</t>
  </si>
  <si>
    <t>TUITION</t>
  </si>
  <si>
    <t>EDUC.</t>
  </si>
  <si>
    <t>HOSPITALS,</t>
  </si>
  <si>
    <t>INVESTMENT</t>
  </si>
  <si>
    <t>AND  FEES</t>
  </si>
  <si>
    <t>FEDERAL</t>
  </si>
  <si>
    <t>STATE</t>
  </si>
  <si>
    <t>LOCAL</t>
  </si>
  <si>
    <t>ACTIVITIES</t>
  </si>
  <si>
    <t>INDEP. OPER.</t>
  </si>
  <si>
    <t>RETURN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</si>
  <si>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</si>
  <si>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</si>
  <si>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</si>
  <si>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</si>
  <si>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</si>
  <si>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</si>
  <si>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</si>
  <si>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</si>
  <si>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</si>
  <si>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</si>
  <si>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</si>
  <si>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</si>
  <si>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</si>
  <si>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</si>
  <si>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</si>
  <si>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</si>
  <si>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</si>
  <si>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</si>
  <si>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</si>
  <si>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</si>
  <si>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</si>
  <si>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</si>
  <si>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</si>
  <si>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</si>
  <si>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 xml:space="preserve">  Subtotal</t>
  </si>
  <si>
    <t xml:space="preserve"> </t>
  </si>
  <si>
    <t>PRIVATE NOT-FOR-PROFIT (INDEPENDENT) CERTIFICATE AND ASSOCIATE DEGREE-GRANTING INSTITUTIONS</t>
  </si>
  <si>
    <t>COTTEY</t>
  </si>
  <si>
    <t>WENTWORTH</t>
  </si>
  <si>
    <t>PRIVATE NOT-FOR-PROFIT (INDEPENDENT)  TOTAL</t>
  </si>
  <si>
    <t>SOURCE:  IPEDS F, Finance</t>
  </si>
  <si>
    <t>OTHER***</t>
  </si>
  <si>
    <t>***Includes investment return (income, gains, and losses).</t>
  </si>
  <si>
    <t>TABLE 91</t>
  </si>
  <si>
    <t>CONTRACTS*</t>
  </si>
  <si>
    <t>*Includes contributions from affiliated entities.</t>
  </si>
  <si>
    <t xml:space="preserve">  GRANTS AND CONTRACTS</t>
  </si>
  <si>
    <t>FY1997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</si>
  <si>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</si>
  <si>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</si>
  <si>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</si>
  <si>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</si>
  <si>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</si>
  <si>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</si>
  <si>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</si>
  <si>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</si>
  <si>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</si>
  <si>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</si>
  <si>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</si>
  <si>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Tuition and Fees</t>
  </si>
  <si>
    <t>Federal Approriations</t>
  </si>
  <si>
    <t>Grants and Contracts</t>
  </si>
  <si>
    <t>Federal</t>
  </si>
  <si>
    <t>State</t>
  </si>
  <si>
    <t>Local</t>
  </si>
  <si>
    <t>Private Gifts, Grants, and Contracts*</t>
  </si>
  <si>
    <t>Sales and Services of Educational Activities</t>
  </si>
  <si>
    <t>Other*</t>
  </si>
  <si>
    <t>Auxiliary Enterprises, Hospitals, Independent Oper.</t>
  </si>
  <si>
    <t>INDEP TOTAL</t>
  </si>
  <si>
    <t>TABLE 91a</t>
  </si>
  <si>
    <t xml:space="preserve">  2Y Subtotal</t>
  </si>
  <si>
    <t xml:space="preserve">  4Y Subtotal</t>
  </si>
  <si>
    <t>PRIVATE-NOT-FOR-PROFIT (INDEPENDENT) INSTITUTION TOTAL</t>
  </si>
  <si>
    <t>REVENUES AND INVESTMENT RETURN AT PRIVATE NOT-FOR-PROFIT (INDEPENDENT) INSTITUTIONS, BY SOURCE, FY 2009</t>
  </si>
  <si>
    <t>FY2009</t>
  </si>
  <si>
    <t>REVENUES AND INVESTMENT RETURN AT PRIVATE NOT-FOR-PROFIT (INDEPENDENT) INSTITUTIONS, BY SOURCE, FY 1997 - 2009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</si>
</sst>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2"/>
      <name val="Arial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/>
    <xf numFmtId="0" fontId="1" fillId="0" borderId="1" xfId="0" applyNumberFormat="1" applyFont="1" applyBorder="1" applyAlignment="1"/>
    <xf numFmtId="0" fontId="1" fillId="0" borderId="2" xfId="0" applyNumberFormat="1" applyFont="1" applyBorder="1" applyAlignment="1"/>
    <xf numFmtId="0" fontId="1" fillId="0" borderId="3" xfId="0" applyNumberFormat="1" applyFont="1" applyBorder="1" applyAlignment="1"/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1" fillId="0" borderId="6" xfId="0" applyNumberFormat="1" applyFont="1" applyBorder="1" applyAlignment="1"/>
    <xf numFmtId="0" fontId="1" fillId="0" borderId="3" xfId="0" applyNumberFormat="1" applyFont="1" applyBorder="1" applyAlignment="1">
      <alignment horizontal="center"/>
    </xf>
    <xf numFmtId="0" fontId="1" fillId="0" borderId="7" xfId="0" applyNumberFormat="1" applyFont="1" applyBorder="1" applyAlignment="1"/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/>
    <xf numFmtId="0" fontId="1" fillId="0" borderId="10" xfId="0" applyNumberFormat="1" applyFont="1" applyBorder="1" applyAlignment="1"/>
    <xf numFmtId="164" fontId="1" fillId="0" borderId="9" xfId="0" applyNumberFormat="1" applyFont="1" applyBorder="1" applyAlignment="1"/>
    <xf numFmtId="164" fontId="1" fillId="0" borderId="10" xfId="0" applyNumberFormat="1" applyFont="1" applyBorder="1" applyAlignment="1"/>
    <xf numFmtId="164" fontId="1" fillId="0" borderId="11" xfId="0" applyNumberFormat="1" applyFont="1" applyBorder="1" applyAlignment="1"/>
    <xf numFmtId="0" fontId="1" fillId="0" borderId="0" xfId="0" applyNumberFormat="1" applyFont="1" applyFill="1" applyAlignment="1"/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0" xfId="0" applyFont="1" applyAlignment="1"/>
    <xf numFmtId="164" fontId="1" fillId="0" borderId="9" xfId="0" applyNumberFormat="1" applyFont="1" applyBorder="1"/>
    <xf numFmtId="164" fontId="1" fillId="0" borderId="0" xfId="0" applyNumberFormat="1" applyFont="1" applyAlignment="1"/>
    <xf numFmtId="0" fontId="1" fillId="0" borderId="0" xfId="0" applyFont="1" applyFill="1" applyAlignment="1"/>
    <xf numFmtId="1" fontId="1" fillId="0" borderId="0" xfId="0" applyNumberFormat="1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1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6" xfId="0" applyNumberFormat="1" applyFont="1" applyBorder="1" applyAlignment="1"/>
    <xf numFmtId="164" fontId="1" fillId="0" borderId="7" xfId="0" applyNumberFormat="1" applyFont="1" applyBorder="1" applyAlignment="1"/>
    <xf numFmtId="164" fontId="1" fillId="0" borderId="17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textRotation="90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N46"/>
  <sheetViews>
    <sheetView tabSelected="1" showOutlineSymbols="0" view="pageBreakPreview" zoomScale="60" zoomScaleNormal="100" workbookViewId="0">
      <selection activeCell="F1" sqref="F1"/>
    </sheetView>
  </sheetViews>
  <sheetFormatPr defaultColWidth="9.6640625" defaultRowHeight="11.25"/>
  <cols>
    <col min="1" max="1" width="16.21875" style="20" customWidth="1"/>
    <col min="2" max="10" width="12.77734375" style="20" customWidth="1"/>
    <col min="11" max="11" width="13.33203125" style="20" customWidth="1"/>
    <col min="12" max="12" width="10.88671875" style="20" customWidth="1"/>
    <col min="13" max="13" width="10.109375" style="20" bestFit="1" customWidth="1"/>
    <col min="14" max="16384" width="9.6640625" style="20"/>
  </cols>
  <sheetData>
    <row r="1" spans="1:13" ht="12" customHeight="1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3" ht="12" customHeight="1">
      <c r="A2" s="6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3" ht="12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3" ht="12" customHeight="1" thickTop="1">
      <c r="A4" s="2"/>
      <c r="B4" s="5"/>
      <c r="C4" s="5"/>
      <c r="D4" s="5"/>
      <c r="E4" s="2"/>
      <c r="F4" s="8"/>
      <c r="G4" s="5"/>
      <c r="H4" s="5"/>
      <c r="I4" s="5"/>
      <c r="J4" s="5"/>
      <c r="K4" s="29" t="s">
        <v>0</v>
      </c>
    </row>
    <row r="5" spans="1:13" ht="12" customHeight="1">
      <c r="A5" s="6"/>
      <c r="B5" s="3"/>
      <c r="C5" s="10"/>
      <c r="D5" s="34" t="s">
        <v>57</v>
      </c>
      <c r="E5" s="35"/>
      <c r="F5" s="36"/>
      <c r="G5" s="9" t="s">
        <v>2</v>
      </c>
      <c r="H5" s="9" t="s">
        <v>3</v>
      </c>
      <c r="I5" s="3"/>
      <c r="J5" s="9" t="s">
        <v>4</v>
      </c>
      <c r="K5" s="30" t="s">
        <v>5</v>
      </c>
    </row>
    <row r="6" spans="1:13" ht="12" customHeight="1">
      <c r="A6" s="6"/>
      <c r="B6" s="3"/>
      <c r="C6" s="3"/>
      <c r="D6" s="4"/>
      <c r="E6" s="4"/>
      <c r="F6" s="4"/>
      <c r="G6" s="9" t="s">
        <v>6</v>
      </c>
      <c r="H6" s="9" t="s">
        <v>7</v>
      </c>
      <c r="I6" s="3"/>
      <c r="J6" s="9" t="s">
        <v>8</v>
      </c>
      <c r="K6" s="30" t="s">
        <v>9</v>
      </c>
    </row>
    <row r="7" spans="1:13" ht="12" customHeight="1">
      <c r="A7" s="6"/>
      <c r="B7" s="9" t="s">
        <v>10</v>
      </c>
      <c r="C7" s="9" t="s">
        <v>15</v>
      </c>
      <c r="D7" s="3"/>
      <c r="E7" s="3"/>
      <c r="F7" s="3"/>
      <c r="G7" s="9" t="s">
        <v>9</v>
      </c>
      <c r="H7" s="9" t="s">
        <v>11</v>
      </c>
      <c r="I7" s="3"/>
      <c r="J7" s="9" t="s">
        <v>12</v>
      </c>
      <c r="K7" s="30" t="s">
        <v>13</v>
      </c>
    </row>
    <row r="8" spans="1:13" ht="12" customHeight="1">
      <c r="A8" s="6"/>
      <c r="B8" s="9" t="s">
        <v>14</v>
      </c>
      <c r="C8" s="9" t="s">
        <v>1</v>
      </c>
      <c r="D8" s="9" t="s">
        <v>15</v>
      </c>
      <c r="E8" s="9" t="s">
        <v>16</v>
      </c>
      <c r="F8" s="9" t="s">
        <v>17</v>
      </c>
      <c r="G8" s="9" t="s">
        <v>55</v>
      </c>
      <c r="H8" s="9" t="s">
        <v>18</v>
      </c>
      <c r="I8" s="9" t="s">
        <v>52</v>
      </c>
      <c r="J8" s="9" t="s">
        <v>19</v>
      </c>
      <c r="K8" s="30" t="s">
        <v>20</v>
      </c>
    </row>
    <row r="9" spans="1:13" ht="12" customHeight="1">
      <c r="A9" s="1"/>
      <c r="B9" s="4"/>
      <c r="C9" s="4"/>
      <c r="D9" s="4"/>
      <c r="E9" s="4"/>
      <c r="F9" s="4"/>
      <c r="G9" s="4"/>
      <c r="H9" s="4"/>
      <c r="I9" s="4"/>
      <c r="J9" s="4"/>
      <c r="K9" s="31"/>
    </row>
    <row r="10" spans="1:13">
      <c r="A10" s="19" t="s">
        <v>21</v>
      </c>
      <c r="B10" s="12"/>
      <c r="C10" s="12"/>
      <c r="D10" s="12"/>
      <c r="E10" s="12"/>
      <c r="F10" s="12"/>
      <c r="G10" s="12"/>
      <c r="H10" s="12"/>
      <c r="I10" s="12"/>
      <c r="J10" s="13"/>
      <c r="K10" s="10"/>
    </row>
    <row r="11" spans="1:13">
      <c r="A11" s="6"/>
      <c r="B11" s="12"/>
      <c r="C11" s="12"/>
      <c r="D11" s="12"/>
      <c r="E11" s="12"/>
      <c r="F11" s="12"/>
      <c r="G11" s="12"/>
      <c r="H11" s="12"/>
      <c r="I11" s="12"/>
      <c r="J11" s="13"/>
      <c r="K11" s="10"/>
    </row>
    <row r="12" spans="1:13">
      <c r="A12" s="6" t="s">
        <v>22</v>
      </c>
      <c r="B12" s="21">
        <v>18955375</v>
      </c>
      <c r="C12" s="21">
        <v>0</v>
      </c>
      <c r="D12" s="21">
        <v>74609</v>
      </c>
      <c r="E12" s="21">
        <v>0</v>
      </c>
      <c r="F12" s="21">
        <v>0</v>
      </c>
      <c r="G12" s="21">
        <v>1567489</v>
      </c>
      <c r="H12" s="21">
        <v>0</v>
      </c>
      <c r="I12" s="21">
        <v>-685934</v>
      </c>
      <c r="J12" s="21">
        <v>2846710</v>
      </c>
      <c r="K12" s="21">
        <f t="shared" ref="K12:K34" si="0">SUM(B12:J12)</f>
        <v>22758249</v>
      </c>
      <c r="L12" s="22"/>
    </row>
    <row r="13" spans="1:13">
      <c r="A13" s="6" t="s">
        <v>23</v>
      </c>
      <c r="B13" s="21">
        <v>12815674</v>
      </c>
      <c r="C13" s="21">
        <v>0</v>
      </c>
      <c r="D13" s="21">
        <v>256544</v>
      </c>
      <c r="E13" s="21">
        <v>0</v>
      </c>
      <c r="F13" s="21">
        <v>0</v>
      </c>
      <c r="G13" s="21">
        <v>6327145</v>
      </c>
      <c r="H13" s="21">
        <v>0</v>
      </c>
      <c r="I13" s="21">
        <v>-4330811</v>
      </c>
      <c r="J13" s="21">
        <v>4221119</v>
      </c>
      <c r="K13" s="21">
        <f t="shared" si="0"/>
        <v>19289671</v>
      </c>
    </row>
    <row r="14" spans="1:13">
      <c r="A14" s="6" t="s">
        <v>24</v>
      </c>
      <c r="B14" s="21">
        <v>3405151</v>
      </c>
      <c r="C14" s="21">
        <v>0</v>
      </c>
      <c r="D14" s="21">
        <v>2232450</v>
      </c>
      <c r="E14" s="21">
        <v>0</v>
      </c>
      <c r="F14" s="21">
        <v>0</v>
      </c>
      <c r="G14" s="21">
        <v>10674464</v>
      </c>
      <c r="H14" s="21">
        <v>3480720</v>
      </c>
      <c r="I14" s="21">
        <v>-83380174</v>
      </c>
      <c r="J14" s="21">
        <v>5795253</v>
      </c>
      <c r="K14" s="21">
        <f t="shared" si="0"/>
        <v>-57792136</v>
      </c>
      <c r="M14" s="23"/>
    </row>
    <row r="15" spans="1:13" s="23" customFormat="1">
      <c r="A15" s="17" t="s">
        <v>25</v>
      </c>
      <c r="B15" s="21">
        <v>70589252</v>
      </c>
      <c r="C15" s="21">
        <v>0</v>
      </c>
      <c r="D15" s="21">
        <v>851088</v>
      </c>
      <c r="E15" s="21">
        <v>0</v>
      </c>
      <c r="F15" s="21">
        <v>0</v>
      </c>
      <c r="G15" s="21">
        <v>819939</v>
      </c>
      <c r="H15" s="21">
        <v>0</v>
      </c>
      <c r="I15" s="21">
        <v>-2444256</v>
      </c>
      <c r="J15" s="21">
        <v>2070096</v>
      </c>
      <c r="K15" s="21">
        <f t="shared" si="0"/>
        <v>71886119</v>
      </c>
    </row>
    <row r="16" spans="1:13" s="23" customFormat="1">
      <c r="A16" s="17" t="s">
        <v>26</v>
      </c>
      <c r="B16" s="21">
        <v>7009474</v>
      </c>
      <c r="C16" s="21">
        <v>0</v>
      </c>
      <c r="D16" s="21">
        <v>145128</v>
      </c>
      <c r="E16" s="21">
        <v>0</v>
      </c>
      <c r="F16" s="21">
        <v>0</v>
      </c>
      <c r="G16" s="21">
        <v>1980497</v>
      </c>
      <c r="H16" s="21">
        <v>81004</v>
      </c>
      <c r="I16" s="21">
        <v>-3337687</v>
      </c>
      <c r="J16" s="21">
        <v>4552296</v>
      </c>
      <c r="K16" s="21">
        <f t="shared" si="0"/>
        <v>10430712</v>
      </c>
    </row>
    <row r="17" spans="1:13" s="23" customFormat="1">
      <c r="A17" s="17" t="s">
        <v>27</v>
      </c>
      <c r="B17" s="21">
        <v>34858103</v>
      </c>
      <c r="C17" s="21">
        <v>0</v>
      </c>
      <c r="D17" s="21">
        <v>416330</v>
      </c>
      <c r="E17" s="21">
        <v>0</v>
      </c>
      <c r="F17" s="21">
        <v>0</v>
      </c>
      <c r="G17" s="21">
        <v>15000586</v>
      </c>
      <c r="H17" s="21">
        <v>0</v>
      </c>
      <c r="I17" s="21">
        <v>-13896006</v>
      </c>
      <c r="J17" s="21">
        <v>8847148</v>
      </c>
      <c r="K17" s="21">
        <f t="shared" si="0"/>
        <v>45226161</v>
      </c>
    </row>
    <row r="18" spans="1:13" s="23" customFormat="1">
      <c r="A18" s="17" t="s">
        <v>28</v>
      </c>
      <c r="B18" s="21">
        <v>18212435</v>
      </c>
      <c r="C18" s="21">
        <v>0</v>
      </c>
      <c r="D18" s="21">
        <v>486284</v>
      </c>
      <c r="E18" s="21">
        <v>0</v>
      </c>
      <c r="F18" s="21">
        <v>0</v>
      </c>
      <c r="G18" s="21">
        <v>4443958</v>
      </c>
      <c r="H18" s="21">
        <v>0</v>
      </c>
      <c r="I18" s="21">
        <v>-23445</v>
      </c>
      <c r="J18" s="21">
        <v>6252786</v>
      </c>
      <c r="K18" s="21">
        <f t="shared" si="0"/>
        <v>29372018</v>
      </c>
    </row>
    <row r="19" spans="1:13" s="23" customFormat="1">
      <c r="A19" s="17" t="s">
        <v>29</v>
      </c>
      <c r="B19" s="21">
        <v>35359360</v>
      </c>
      <c r="C19" s="21">
        <v>0</v>
      </c>
      <c r="D19" s="21">
        <v>310083</v>
      </c>
      <c r="E19" s="21">
        <v>0</v>
      </c>
      <c r="F19" s="21">
        <v>0</v>
      </c>
      <c r="G19" s="21">
        <v>2046657</v>
      </c>
      <c r="H19" s="21">
        <v>0</v>
      </c>
      <c r="I19" s="21">
        <v>997276</v>
      </c>
      <c r="J19" s="21">
        <v>2574384</v>
      </c>
      <c r="K19" s="21">
        <f t="shared" si="0"/>
        <v>41287760</v>
      </c>
    </row>
    <row r="20" spans="1:13" s="23" customFormat="1">
      <c r="A20" s="17" t="s">
        <v>30</v>
      </c>
      <c r="B20" s="21">
        <v>8124855</v>
      </c>
      <c r="C20" s="21">
        <v>0</v>
      </c>
      <c r="D20" s="21">
        <v>1345896</v>
      </c>
      <c r="E20" s="21">
        <v>1147910</v>
      </c>
      <c r="F20" s="21">
        <v>0</v>
      </c>
      <c r="G20" s="21">
        <v>3755727</v>
      </c>
      <c r="H20" s="21">
        <v>0</v>
      </c>
      <c r="I20" s="21">
        <v>-255852</v>
      </c>
      <c r="J20" s="21">
        <v>3222459</v>
      </c>
      <c r="K20" s="21">
        <f t="shared" si="0"/>
        <v>17340995</v>
      </c>
    </row>
    <row r="21" spans="1:13" s="23" customFormat="1">
      <c r="A21" s="17" t="s">
        <v>31</v>
      </c>
      <c r="B21" s="21">
        <v>98330343</v>
      </c>
      <c r="C21" s="21">
        <v>0</v>
      </c>
      <c r="D21" s="21">
        <v>816218</v>
      </c>
      <c r="E21" s="21">
        <v>0</v>
      </c>
      <c r="F21" s="21">
        <v>0</v>
      </c>
      <c r="G21" s="21">
        <v>4323059</v>
      </c>
      <c r="H21" s="21">
        <v>149425</v>
      </c>
      <c r="I21" s="21">
        <v>-12616529</v>
      </c>
      <c r="J21" s="21">
        <v>2711935</v>
      </c>
      <c r="K21" s="21">
        <f t="shared" si="0"/>
        <v>93714451</v>
      </c>
    </row>
    <row r="22" spans="1:13" s="23" customFormat="1">
      <c r="A22" s="17" t="s">
        <v>32</v>
      </c>
      <c r="B22" s="21">
        <v>39640605</v>
      </c>
      <c r="C22" s="21">
        <v>0</v>
      </c>
      <c r="D22" s="21">
        <v>687578</v>
      </c>
      <c r="E22" s="21">
        <v>0</v>
      </c>
      <c r="F22" s="21">
        <v>0</v>
      </c>
      <c r="G22" s="21">
        <v>3602208</v>
      </c>
      <c r="H22" s="21">
        <v>0</v>
      </c>
      <c r="I22" s="21">
        <v>1489016</v>
      </c>
      <c r="J22" s="21">
        <v>6901932</v>
      </c>
      <c r="K22" s="21">
        <f t="shared" si="0"/>
        <v>52321339</v>
      </c>
    </row>
    <row r="23" spans="1:13" s="23" customFormat="1">
      <c r="A23" s="17" t="s">
        <v>33</v>
      </c>
      <c r="B23" s="21">
        <v>20695148</v>
      </c>
      <c r="C23" s="21">
        <v>0</v>
      </c>
      <c r="D23" s="21">
        <v>0</v>
      </c>
      <c r="E23" s="21">
        <v>0</v>
      </c>
      <c r="F23" s="21">
        <v>0</v>
      </c>
      <c r="G23" s="21">
        <v>743061</v>
      </c>
      <c r="H23" s="21">
        <v>0</v>
      </c>
      <c r="I23" s="21">
        <v>-680217</v>
      </c>
      <c r="J23" s="21">
        <v>1528917</v>
      </c>
      <c r="K23" s="21">
        <f t="shared" si="0"/>
        <v>22286909</v>
      </c>
      <c r="M23" s="20"/>
    </row>
    <row r="24" spans="1:13">
      <c r="A24" s="6" t="s">
        <v>34</v>
      </c>
      <c r="B24" s="21">
        <v>6955885</v>
      </c>
      <c r="C24" s="21">
        <v>0</v>
      </c>
      <c r="D24" s="21">
        <v>2737785</v>
      </c>
      <c r="E24" s="21">
        <v>1663630</v>
      </c>
      <c r="F24" s="21">
        <v>0</v>
      </c>
      <c r="G24" s="21">
        <v>1191078</v>
      </c>
      <c r="H24" s="21">
        <v>0</v>
      </c>
      <c r="I24" s="21">
        <v>-426325</v>
      </c>
      <c r="J24" s="21">
        <v>1876496</v>
      </c>
      <c r="K24" s="21">
        <f t="shared" si="0"/>
        <v>13998549</v>
      </c>
    </row>
    <row r="25" spans="1:13">
      <c r="A25" s="6" t="s">
        <v>35</v>
      </c>
      <c r="B25" s="21">
        <v>60724253</v>
      </c>
      <c r="C25" s="21">
        <v>0</v>
      </c>
      <c r="D25" s="21">
        <v>0</v>
      </c>
      <c r="E25" s="21">
        <v>0</v>
      </c>
      <c r="F25" s="21">
        <v>0</v>
      </c>
      <c r="G25" s="21">
        <v>1517925</v>
      </c>
      <c r="H25" s="21">
        <v>0</v>
      </c>
      <c r="I25" s="21">
        <v>3487996</v>
      </c>
      <c r="J25" s="21">
        <v>2538027</v>
      </c>
      <c r="K25" s="21">
        <f t="shared" si="0"/>
        <v>68268201</v>
      </c>
    </row>
    <row r="26" spans="1:13">
      <c r="A26" s="6" t="s">
        <v>36</v>
      </c>
      <c r="B26" s="21">
        <v>28839827</v>
      </c>
      <c r="C26" s="21">
        <v>0</v>
      </c>
      <c r="D26" s="21">
        <v>1588634</v>
      </c>
      <c r="E26" s="21">
        <v>0</v>
      </c>
      <c r="F26" s="21">
        <v>0</v>
      </c>
      <c r="G26" s="21">
        <v>5048123</v>
      </c>
      <c r="H26" s="21">
        <v>0</v>
      </c>
      <c r="I26" s="21">
        <v>-2326251</v>
      </c>
      <c r="J26" s="21">
        <v>68657820</v>
      </c>
      <c r="K26" s="21">
        <f t="shared" si="0"/>
        <v>101808153</v>
      </c>
      <c r="M26" s="24"/>
    </row>
    <row r="27" spans="1:13">
      <c r="A27" s="6" t="s">
        <v>37</v>
      </c>
      <c r="B27" s="21">
        <v>235522967</v>
      </c>
      <c r="C27" s="21">
        <v>0</v>
      </c>
      <c r="D27" s="21">
        <v>45534198</v>
      </c>
      <c r="E27" s="21">
        <v>524355</v>
      </c>
      <c r="F27" s="21">
        <v>122957</v>
      </c>
      <c r="G27" s="21">
        <v>72571426</v>
      </c>
      <c r="H27" s="21">
        <v>11497743</v>
      </c>
      <c r="I27" s="21">
        <v>-218514734</v>
      </c>
      <c r="J27" s="21">
        <v>268085570</v>
      </c>
      <c r="K27" s="21">
        <f t="shared" si="0"/>
        <v>415344482</v>
      </c>
    </row>
    <row r="28" spans="1:13">
      <c r="A28" s="6" t="s">
        <v>38</v>
      </c>
      <c r="B28" s="21">
        <v>20934515</v>
      </c>
      <c r="C28" s="21">
        <v>0</v>
      </c>
      <c r="D28" s="21">
        <v>444482</v>
      </c>
      <c r="E28" s="21">
        <v>0</v>
      </c>
      <c r="F28" s="21">
        <v>0</v>
      </c>
      <c r="G28" s="21">
        <v>5107458</v>
      </c>
      <c r="H28" s="21">
        <v>7972</v>
      </c>
      <c r="I28" s="21">
        <v>-2781185</v>
      </c>
      <c r="J28" s="21">
        <v>6329861</v>
      </c>
      <c r="K28" s="21">
        <f t="shared" si="0"/>
        <v>30043103</v>
      </c>
    </row>
    <row r="29" spans="1:13">
      <c r="A29" s="6" t="s">
        <v>39</v>
      </c>
      <c r="B29" s="21">
        <v>10178907</v>
      </c>
      <c r="C29" s="21">
        <v>0</v>
      </c>
      <c r="D29" s="21">
        <v>181719</v>
      </c>
      <c r="E29" s="21">
        <v>0</v>
      </c>
      <c r="F29" s="21">
        <v>0</v>
      </c>
      <c r="G29" s="21">
        <v>1244088</v>
      </c>
      <c r="H29" s="21">
        <v>352783</v>
      </c>
      <c r="I29" s="21">
        <v>-4815454</v>
      </c>
      <c r="J29" s="21">
        <v>4541916</v>
      </c>
      <c r="K29" s="21">
        <f t="shared" si="0"/>
        <v>11683959</v>
      </c>
      <c r="M29" s="23"/>
    </row>
    <row r="30" spans="1:13" s="23" customFormat="1">
      <c r="A30" s="17" t="s">
        <v>40</v>
      </c>
      <c r="B30" s="21">
        <v>257490000</v>
      </c>
      <c r="C30" s="21">
        <v>0</v>
      </c>
      <c r="D30" s="21">
        <v>467894000</v>
      </c>
      <c r="E30" s="21">
        <v>3635000</v>
      </c>
      <c r="F30" s="21">
        <v>74000</v>
      </c>
      <c r="G30" s="21">
        <v>179446000</v>
      </c>
      <c r="H30" s="21">
        <v>88801000</v>
      </c>
      <c r="I30" s="21">
        <v>-490972000</v>
      </c>
      <c r="J30" s="21">
        <v>73506000</v>
      </c>
      <c r="K30" s="21">
        <f t="shared" si="0"/>
        <v>579874000</v>
      </c>
      <c r="M30" s="20"/>
    </row>
    <row r="31" spans="1:13">
      <c r="A31" s="6" t="s">
        <v>41</v>
      </c>
      <c r="B31" s="21">
        <v>170888849</v>
      </c>
      <c r="C31" s="21">
        <v>0</v>
      </c>
      <c r="D31" s="21">
        <v>1201423</v>
      </c>
      <c r="E31" s="21">
        <v>74956</v>
      </c>
      <c r="F31" s="21">
        <v>170521</v>
      </c>
      <c r="G31" s="21">
        <v>4968178</v>
      </c>
      <c r="H31" s="21">
        <v>0</v>
      </c>
      <c r="I31" s="21">
        <v>-12336054</v>
      </c>
      <c r="J31" s="21">
        <v>9989514</v>
      </c>
      <c r="K31" s="21">
        <f t="shared" si="0"/>
        <v>174957387</v>
      </c>
    </row>
    <row r="32" spans="1:13">
      <c r="A32" s="6" t="s">
        <v>42</v>
      </c>
      <c r="B32" s="21">
        <v>7507844</v>
      </c>
      <c r="C32" s="21">
        <v>0</v>
      </c>
      <c r="D32" s="21">
        <v>364702</v>
      </c>
      <c r="E32" s="21">
        <v>0</v>
      </c>
      <c r="F32" s="21">
        <v>0</v>
      </c>
      <c r="G32" s="21">
        <v>3214947</v>
      </c>
      <c r="H32" s="21">
        <v>231917</v>
      </c>
      <c r="I32" s="21">
        <v>5232760</v>
      </c>
      <c r="J32" s="21">
        <v>4598374</v>
      </c>
      <c r="K32" s="21">
        <f t="shared" si="0"/>
        <v>21150544</v>
      </c>
    </row>
    <row r="33" spans="1:14">
      <c r="A33" s="6" t="s">
        <v>43</v>
      </c>
      <c r="B33" s="21">
        <v>9689235</v>
      </c>
      <c r="C33" s="21">
        <v>0</v>
      </c>
      <c r="D33" s="21">
        <v>1295336</v>
      </c>
      <c r="E33" s="21">
        <v>1199856</v>
      </c>
      <c r="F33" s="21">
        <v>0</v>
      </c>
      <c r="G33" s="21">
        <v>5642266</v>
      </c>
      <c r="H33" s="21">
        <v>0</v>
      </c>
      <c r="I33" s="21">
        <v>-7659424</v>
      </c>
      <c r="J33" s="21">
        <v>5192988</v>
      </c>
      <c r="K33" s="21">
        <f t="shared" si="0"/>
        <v>15360257</v>
      </c>
    </row>
    <row r="34" spans="1:14">
      <c r="A34" s="6" t="s">
        <v>44</v>
      </c>
      <c r="B34" s="21">
        <v>18076972</v>
      </c>
      <c r="C34" s="21">
        <v>0</v>
      </c>
      <c r="D34" s="21">
        <v>271593</v>
      </c>
      <c r="E34" s="21">
        <v>0</v>
      </c>
      <c r="F34" s="21">
        <v>0</v>
      </c>
      <c r="G34" s="21">
        <v>170027</v>
      </c>
      <c r="H34" s="21">
        <v>0</v>
      </c>
      <c r="I34" s="21">
        <v>1610681</v>
      </c>
      <c r="J34" s="21">
        <v>5028153</v>
      </c>
      <c r="K34" s="21">
        <f t="shared" si="0"/>
        <v>25157426</v>
      </c>
    </row>
    <row r="35" spans="1:14">
      <c r="A35" s="6" t="s">
        <v>45</v>
      </c>
      <c r="B35" s="21">
        <f>SUM(B12:B34)</f>
        <v>1194805029</v>
      </c>
      <c r="C35" s="21">
        <f t="shared" ref="C35:K35" si="1">SUM(C12:C34)</f>
        <v>0</v>
      </c>
      <c r="D35" s="21">
        <f t="shared" si="1"/>
        <v>529136080</v>
      </c>
      <c r="E35" s="21">
        <f t="shared" si="1"/>
        <v>8245707</v>
      </c>
      <c r="F35" s="21">
        <f t="shared" si="1"/>
        <v>367478</v>
      </c>
      <c r="G35" s="21">
        <f t="shared" si="1"/>
        <v>335406306</v>
      </c>
      <c r="H35" s="21">
        <f t="shared" si="1"/>
        <v>104602564</v>
      </c>
      <c r="I35" s="21">
        <f t="shared" si="1"/>
        <v>-848664609</v>
      </c>
      <c r="J35" s="21">
        <f t="shared" si="1"/>
        <v>501869754</v>
      </c>
      <c r="K35" s="21">
        <f t="shared" si="1"/>
        <v>1825768309</v>
      </c>
    </row>
    <row r="36" spans="1:14">
      <c r="A36" s="6"/>
      <c r="B36" s="21" t="s">
        <v>46</v>
      </c>
      <c r="C36" s="21" t="s">
        <v>46</v>
      </c>
      <c r="D36" s="21" t="s">
        <v>46</v>
      </c>
      <c r="E36" s="21" t="s">
        <v>46</v>
      </c>
      <c r="F36" s="21"/>
      <c r="G36" s="21" t="s">
        <v>46</v>
      </c>
      <c r="H36" s="21" t="s">
        <v>46</v>
      </c>
      <c r="I36" s="21" t="s">
        <v>46</v>
      </c>
      <c r="J36" s="21"/>
      <c r="K36" s="21"/>
    </row>
    <row r="37" spans="1:14">
      <c r="A37" s="19" t="s">
        <v>47</v>
      </c>
      <c r="B37" s="21"/>
      <c r="C37" s="21" t="s">
        <v>46</v>
      </c>
      <c r="D37" s="21" t="s">
        <v>46</v>
      </c>
      <c r="E37" s="21" t="s">
        <v>46</v>
      </c>
      <c r="F37" s="21"/>
      <c r="G37" s="21" t="s">
        <v>46</v>
      </c>
      <c r="H37" s="21" t="s">
        <v>46</v>
      </c>
      <c r="I37" s="21" t="s">
        <v>46</v>
      </c>
      <c r="J37" s="21"/>
      <c r="K37" s="21"/>
    </row>
    <row r="38" spans="1:14">
      <c r="A38" s="6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4">
      <c r="A39" s="6" t="s">
        <v>48</v>
      </c>
      <c r="B39" s="21">
        <v>2422531</v>
      </c>
      <c r="C39" s="21">
        <v>479125</v>
      </c>
      <c r="D39" s="21">
        <v>0</v>
      </c>
      <c r="E39" s="21">
        <v>0</v>
      </c>
      <c r="F39" s="21">
        <v>0</v>
      </c>
      <c r="G39" s="21">
        <v>6568026</v>
      </c>
      <c r="H39" s="21">
        <v>0</v>
      </c>
      <c r="I39" s="21">
        <v>-20496791</v>
      </c>
      <c r="J39" s="21">
        <v>2002550</v>
      </c>
      <c r="K39" s="21">
        <f>SUM(B39:J39)</f>
        <v>-9024559</v>
      </c>
    </row>
    <row r="40" spans="1:14">
      <c r="A40" s="6" t="s">
        <v>49</v>
      </c>
      <c r="B40" s="21">
        <v>4207607</v>
      </c>
      <c r="C40" s="21">
        <v>0</v>
      </c>
      <c r="D40" s="21">
        <v>0</v>
      </c>
      <c r="E40" s="21">
        <v>0</v>
      </c>
      <c r="F40" s="21">
        <v>0</v>
      </c>
      <c r="G40" s="21">
        <v>1606700</v>
      </c>
      <c r="H40" s="21">
        <v>147218</v>
      </c>
      <c r="I40" s="21">
        <v>21701</v>
      </c>
      <c r="J40" s="21">
        <v>1213151</v>
      </c>
      <c r="K40" s="21">
        <f>SUM(B40:J40)</f>
        <v>7196377</v>
      </c>
    </row>
    <row r="41" spans="1:14">
      <c r="A41" s="6" t="s">
        <v>45</v>
      </c>
      <c r="B41" s="21">
        <f>SUM(B39:B40)</f>
        <v>6630138</v>
      </c>
      <c r="C41" s="21">
        <f t="shared" ref="C41:K41" si="2">SUM(C39:C40)</f>
        <v>479125</v>
      </c>
      <c r="D41" s="21">
        <f t="shared" si="2"/>
        <v>0</v>
      </c>
      <c r="E41" s="21">
        <f t="shared" si="2"/>
        <v>0</v>
      </c>
      <c r="F41" s="21">
        <f t="shared" si="2"/>
        <v>0</v>
      </c>
      <c r="G41" s="21">
        <f t="shared" si="2"/>
        <v>8174726</v>
      </c>
      <c r="H41" s="21">
        <f t="shared" si="2"/>
        <v>147218</v>
      </c>
      <c r="I41" s="21">
        <f t="shared" si="2"/>
        <v>-20475090</v>
      </c>
      <c r="J41" s="21">
        <f t="shared" si="2"/>
        <v>3215701</v>
      </c>
      <c r="K41" s="21">
        <f t="shared" si="2"/>
        <v>-1828182</v>
      </c>
    </row>
    <row r="42" spans="1:14">
      <c r="A42" s="6"/>
      <c r="B42" s="14" t="s">
        <v>46</v>
      </c>
      <c r="C42" s="14" t="s">
        <v>46</v>
      </c>
      <c r="D42" s="14" t="s">
        <v>46</v>
      </c>
      <c r="E42" s="14" t="s">
        <v>46</v>
      </c>
      <c r="F42" s="14"/>
      <c r="G42" s="14" t="s">
        <v>46</v>
      </c>
      <c r="H42" s="14" t="s">
        <v>46</v>
      </c>
      <c r="I42" s="14" t="s">
        <v>46</v>
      </c>
      <c r="J42" s="15"/>
      <c r="K42" s="32"/>
    </row>
    <row r="43" spans="1:14" ht="34.5" thickBot="1">
      <c r="A43" s="11" t="s">
        <v>50</v>
      </c>
      <c r="B43" s="16">
        <f>SUM(B41,B35)</f>
        <v>1201435167</v>
      </c>
      <c r="C43" s="16">
        <f t="shared" ref="C43:K43" si="3">SUM(C41,C35)</f>
        <v>479125</v>
      </c>
      <c r="D43" s="16">
        <f t="shared" si="3"/>
        <v>529136080</v>
      </c>
      <c r="E43" s="16">
        <f t="shared" si="3"/>
        <v>8245707</v>
      </c>
      <c r="F43" s="16">
        <f t="shared" si="3"/>
        <v>367478</v>
      </c>
      <c r="G43" s="16">
        <f t="shared" si="3"/>
        <v>343581032</v>
      </c>
      <c r="H43" s="16">
        <f t="shared" si="3"/>
        <v>104749782</v>
      </c>
      <c r="I43" s="16">
        <f t="shared" si="3"/>
        <v>-869139699</v>
      </c>
      <c r="J43" s="16">
        <f t="shared" si="3"/>
        <v>505085455</v>
      </c>
      <c r="K43" s="33">
        <f t="shared" si="3"/>
        <v>1823940127</v>
      </c>
      <c r="M43" s="25"/>
    </row>
    <row r="44" spans="1:14" ht="12" thickTop="1">
      <c r="A44" s="6" t="s">
        <v>56</v>
      </c>
      <c r="B44" s="3"/>
      <c r="C44" s="7"/>
      <c r="D44" s="7"/>
      <c r="E44" s="7"/>
      <c r="F44" s="7"/>
      <c r="G44" s="7"/>
      <c r="H44" s="7"/>
      <c r="I44" s="7"/>
      <c r="J44" s="7"/>
      <c r="K44" s="7"/>
      <c r="L44" s="25"/>
      <c r="N44" s="25"/>
    </row>
    <row r="45" spans="1:14">
      <c r="A45" s="6" t="s">
        <v>53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4" ht="12" customHeight="1">
      <c r="A46" s="6" t="s">
        <v>51</v>
      </c>
      <c r="B46" s="6"/>
      <c r="C46" s="6"/>
      <c r="D46" s="6"/>
      <c r="E46" s="6"/>
      <c r="F46" s="6"/>
      <c r="G46" s="6"/>
      <c r="H46" s="6"/>
      <c r="I46" s="6"/>
      <c r="J46" s="6"/>
      <c r="K46" s="6"/>
    </row>
  </sheetData>
  <mergeCells count="1">
    <mergeCell ref="D5:F5"/>
  </mergeCells>
  <phoneticPr fontId="3" type="noConversion"/>
  <pageMargins left="0.25" right="0.25" top="0.25" bottom="0.25" header="0.25" footer="0.25"/>
  <pageSetup scale="77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Normal="100" zoomScaleSheetLayoutView="115" workbookViewId="0">
      <selection activeCell="G23" sqref="G23"/>
    </sheetView>
  </sheetViews>
  <sheetFormatPr defaultRowHeight="11.25"/>
  <cols>
    <col min="1" max="1" width="5.77734375" style="20" customWidth="1"/>
    <col min="2" max="2" width="23.33203125" style="20" customWidth="1"/>
    <col min="3" max="3" width="9.33203125" style="20" customWidth="1"/>
    <col min="4" max="4" width="9.21875" style="20" bestFit="1" customWidth="1"/>
    <col min="5" max="5" width="9.109375" style="20" customWidth="1"/>
    <col min="6" max="6" width="9.21875" style="20" bestFit="1" customWidth="1"/>
    <col min="7" max="9" width="9.109375" style="20" bestFit="1" customWidth="1"/>
    <col min="10" max="14" width="9.21875" style="20" bestFit="1" customWidth="1"/>
    <col min="15" max="16384" width="8.88671875" style="20"/>
  </cols>
  <sheetData>
    <row r="1" spans="1:15">
      <c r="A1" s="18" t="s">
        <v>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>
      <c r="A2" s="18" t="s">
        <v>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35.25" customHeight="1">
      <c r="C3" s="26" t="s">
        <v>58</v>
      </c>
      <c r="D3" s="26" t="s">
        <v>59</v>
      </c>
      <c r="E3" s="26" t="s">
        <v>60</v>
      </c>
      <c r="F3" s="26" t="s">
        <v>61</v>
      </c>
      <c r="G3" s="26" t="s">
        <v>62</v>
      </c>
      <c r="H3" s="26" t="s">
        <v>63</v>
      </c>
      <c r="I3" s="26" t="s">
        <v>64</v>
      </c>
      <c r="J3" s="26" t="s">
        <v>65</v>
      </c>
      <c r="K3" s="26" t="s">
        <v>66</v>
      </c>
      <c r="L3" s="26" t="s">
        <v>67</v>
      </c>
      <c r="M3" s="26" t="s">
        <v>68</v>
      </c>
      <c r="N3" s="26" t="s">
        <v>69</v>
      </c>
      <c r="O3" s="27" t="s">
        <v>86</v>
      </c>
    </row>
    <row r="4" spans="1:15" ht="15" customHeight="1">
      <c r="A4" s="39" t="s">
        <v>21</v>
      </c>
      <c r="B4" s="39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5" ht="15" customHeight="1">
      <c r="A5" s="37" t="s">
        <v>70</v>
      </c>
      <c r="B5" s="37"/>
      <c r="C5" s="28">
        <v>512768658</v>
      </c>
      <c r="D5" s="28">
        <v>542667813</v>
      </c>
      <c r="E5" s="28">
        <v>572074029</v>
      </c>
      <c r="F5" s="28">
        <v>610923382</v>
      </c>
      <c r="G5" s="28">
        <v>659574033</v>
      </c>
      <c r="H5" s="28">
        <v>715996701</v>
      </c>
      <c r="I5" s="28">
        <v>782334857</v>
      </c>
      <c r="J5" s="28">
        <v>826315314</v>
      </c>
      <c r="K5" s="28">
        <v>894214305</v>
      </c>
      <c r="L5" s="28">
        <v>964321850</v>
      </c>
      <c r="M5" s="28">
        <v>1042929615</v>
      </c>
      <c r="N5" s="28">
        <v>1132993624</v>
      </c>
      <c r="O5" s="28">
        <v>1194805029</v>
      </c>
    </row>
    <row r="6" spans="1:15" ht="15" customHeight="1">
      <c r="A6" s="37" t="s">
        <v>71</v>
      </c>
      <c r="B6" s="37"/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1160000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</row>
    <row r="7" spans="1:15">
      <c r="A7" s="38" t="s">
        <v>72</v>
      </c>
      <c r="B7" s="26" t="s">
        <v>73</v>
      </c>
      <c r="C7" s="28">
        <v>233564523</v>
      </c>
      <c r="D7" s="28">
        <v>243666056</v>
      </c>
      <c r="E7" s="28">
        <v>276480028</v>
      </c>
      <c r="F7" s="28">
        <v>337089365</v>
      </c>
      <c r="G7" s="28">
        <v>376207387</v>
      </c>
      <c r="H7" s="28">
        <v>406498402</v>
      </c>
      <c r="I7" s="28">
        <v>475167936</v>
      </c>
      <c r="J7" s="28">
        <v>501430607</v>
      </c>
      <c r="K7" s="28">
        <v>531159882</v>
      </c>
      <c r="L7" s="28">
        <v>544837122</v>
      </c>
      <c r="M7" s="28">
        <v>544232876</v>
      </c>
      <c r="N7" s="28">
        <v>529914392</v>
      </c>
      <c r="O7" s="28">
        <v>529136080</v>
      </c>
    </row>
    <row r="8" spans="1:15">
      <c r="A8" s="38"/>
      <c r="B8" s="26" t="s">
        <v>74</v>
      </c>
      <c r="C8" s="28">
        <v>5982915</v>
      </c>
      <c r="D8" s="28">
        <v>7013121</v>
      </c>
      <c r="E8" s="28">
        <v>8072337</v>
      </c>
      <c r="F8" s="28">
        <v>3681469</v>
      </c>
      <c r="G8" s="28">
        <v>3705265</v>
      </c>
      <c r="H8" s="28">
        <v>2763278</v>
      </c>
      <c r="I8" s="28">
        <v>3768242</v>
      </c>
      <c r="J8" s="28">
        <v>3350399</v>
      </c>
      <c r="K8" s="28">
        <v>3892626</v>
      </c>
      <c r="L8" s="28">
        <v>4000127</v>
      </c>
      <c r="M8" s="28">
        <v>3875091</v>
      </c>
      <c r="N8" s="28">
        <v>5633214</v>
      </c>
      <c r="O8" s="28">
        <v>8245707</v>
      </c>
    </row>
    <row r="9" spans="1:15" ht="15" customHeight="1">
      <c r="A9" s="38"/>
      <c r="B9" s="26" t="s">
        <v>75</v>
      </c>
      <c r="C9" s="28">
        <v>341609</v>
      </c>
      <c r="D9" s="28">
        <v>318466</v>
      </c>
      <c r="E9" s="28">
        <v>616063</v>
      </c>
      <c r="F9" s="28">
        <v>146617</v>
      </c>
      <c r="G9" s="28">
        <v>85205</v>
      </c>
      <c r="H9" s="28">
        <v>224257</v>
      </c>
      <c r="I9" s="28">
        <v>249368</v>
      </c>
      <c r="J9" s="28">
        <v>289291</v>
      </c>
      <c r="K9" s="28">
        <v>281660</v>
      </c>
      <c r="L9" s="28">
        <v>252726</v>
      </c>
      <c r="M9" s="28">
        <v>414974</v>
      </c>
      <c r="N9" s="28">
        <v>8474013</v>
      </c>
      <c r="O9" s="28">
        <v>367478</v>
      </c>
    </row>
    <row r="10" spans="1:15" ht="15" customHeight="1">
      <c r="A10" s="37" t="s">
        <v>76</v>
      </c>
      <c r="B10" s="37"/>
      <c r="C10" s="28">
        <v>0</v>
      </c>
      <c r="D10" s="28">
        <v>347797836</v>
      </c>
      <c r="E10" s="28">
        <v>300906707</v>
      </c>
      <c r="F10" s="28">
        <v>273716128</v>
      </c>
      <c r="G10" s="28">
        <v>296626627</v>
      </c>
      <c r="H10" s="28">
        <v>304732730</v>
      </c>
      <c r="I10" s="28">
        <v>218995194</v>
      </c>
      <c r="J10" s="28">
        <v>326393142</v>
      </c>
      <c r="K10" s="28">
        <v>242017104</v>
      </c>
      <c r="L10" s="28">
        <v>273813749</v>
      </c>
      <c r="M10" s="28">
        <v>324535152</v>
      </c>
      <c r="N10" s="28">
        <v>289173632</v>
      </c>
      <c r="O10" s="28">
        <v>335406306</v>
      </c>
    </row>
    <row r="11" spans="1:15" ht="15" customHeight="1">
      <c r="A11" s="37" t="s">
        <v>77</v>
      </c>
      <c r="B11" s="37"/>
      <c r="C11" s="28">
        <v>55990018</v>
      </c>
      <c r="D11" s="28">
        <v>59296427</v>
      </c>
      <c r="E11" s="28">
        <v>58863892</v>
      </c>
      <c r="F11" s="28">
        <v>55100780</v>
      </c>
      <c r="G11" s="28">
        <v>60253763</v>
      </c>
      <c r="H11" s="28">
        <v>65865062</v>
      </c>
      <c r="I11" s="28">
        <v>65214794</v>
      </c>
      <c r="J11" s="28">
        <v>74784683</v>
      </c>
      <c r="K11" s="28">
        <v>71979476</v>
      </c>
      <c r="L11" s="28">
        <v>84006719</v>
      </c>
      <c r="M11" s="28">
        <v>90608618</v>
      </c>
      <c r="N11" s="28">
        <v>111066547</v>
      </c>
      <c r="O11" s="28">
        <v>104602564</v>
      </c>
    </row>
    <row r="12" spans="1:15" ht="15" customHeight="1">
      <c r="A12" s="37" t="s">
        <v>78</v>
      </c>
      <c r="B12" s="37"/>
      <c r="C12" s="28">
        <v>655145976</v>
      </c>
      <c r="D12" s="28">
        <v>1146588875</v>
      </c>
      <c r="E12" s="28">
        <v>837066642</v>
      </c>
      <c r="F12" s="28">
        <v>1015969090</v>
      </c>
      <c r="G12" s="28">
        <v>142600284</v>
      </c>
      <c r="H12" s="28">
        <v>93474804</v>
      </c>
      <c r="I12" s="28">
        <v>553491527</v>
      </c>
      <c r="J12" s="28">
        <v>1386369720</v>
      </c>
      <c r="K12" s="28">
        <v>1141878662</v>
      </c>
      <c r="L12" s="28">
        <v>1432530677</v>
      </c>
      <c r="M12" s="28">
        <v>2101775988</v>
      </c>
      <c r="N12" s="28">
        <v>496857219</v>
      </c>
      <c r="O12" s="28">
        <v>-848664609</v>
      </c>
    </row>
    <row r="13" spans="1:15" ht="15" customHeight="1">
      <c r="A13" s="37" t="s">
        <v>79</v>
      </c>
      <c r="B13" s="37"/>
      <c r="C13" s="28">
        <v>101334076</v>
      </c>
      <c r="D13" s="28">
        <v>558546001</v>
      </c>
      <c r="E13" s="28">
        <v>248959667</v>
      </c>
      <c r="F13" s="28">
        <v>248118855</v>
      </c>
      <c r="G13" s="28">
        <v>268049270</v>
      </c>
      <c r="H13" s="28">
        <v>281845567</v>
      </c>
      <c r="I13" s="28">
        <v>400738901</v>
      </c>
      <c r="J13" s="28">
        <v>438147154</v>
      </c>
      <c r="K13" s="28">
        <v>464450575</v>
      </c>
      <c r="L13" s="28">
        <v>486524680</v>
      </c>
      <c r="M13" s="28">
        <v>492944976</v>
      </c>
      <c r="N13" s="28">
        <v>498793211</v>
      </c>
      <c r="O13" s="28">
        <v>501869754</v>
      </c>
    </row>
    <row r="14" spans="1:15" ht="15" customHeight="1">
      <c r="A14" s="37" t="s">
        <v>83</v>
      </c>
      <c r="B14" s="37"/>
      <c r="C14" s="28">
        <v>1565127775</v>
      </c>
      <c r="D14" s="28">
        <v>2905894595</v>
      </c>
      <c r="E14" s="28">
        <v>2303039365</v>
      </c>
      <c r="F14" s="28">
        <v>2544745686</v>
      </c>
      <c r="G14" s="28">
        <v>1807101834</v>
      </c>
      <c r="H14" s="28">
        <v>1871400801</v>
      </c>
      <c r="I14" s="28">
        <v>2501120819</v>
      </c>
      <c r="J14" s="28">
        <v>3557080310</v>
      </c>
      <c r="K14" s="28">
        <v>3349874290</v>
      </c>
      <c r="L14" s="28">
        <v>3790287650</v>
      </c>
      <c r="M14" s="28">
        <v>4601317290</v>
      </c>
      <c r="N14" s="28">
        <v>3072905852</v>
      </c>
      <c r="O14" s="28">
        <v>1825768309</v>
      </c>
    </row>
    <row r="15" spans="1:15" ht="15" customHeight="1">
      <c r="A15" s="39" t="s">
        <v>47</v>
      </c>
      <c r="B15" s="39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5" customHeight="1">
      <c r="A16" s="37" t="s">
        <v>70</v>
      </c>
      <c r="B16" s="37"/>
      <c r="C16" s="28">
        <v>5467598</v>
      </c>
      <c r="D16" s="28">
        <v>5809117</v>
      </c>
      <c r="E16" s="28">
        <v>6305888</v>
      </c>
      <c r="F16" s="28">
        <v>6420209</v>
      </c>
      <c r="G16" s="28">
        <v>6191397</v>
      </c>
      <c r="H16" s="28">
        <v>6261243</v>
      </c>
      <c r="I16" s="28">
        <v>6591524</v>
      </c>
      <c r="J16" s="28">
        <v>5623522</v>
      </c>
      <c r="K16" s="28">
        <v>6509338</v>
      </c>
      <c r="L16" s="28">
        <v>7728297</v>
      </c>
      <c r="M16" s="28">
        <v>7776078</v>
      </c>
      <c r="N16" s="28">
        <v>8413296</v>
      </c>
      <c r="O16" s="28">
        <v>6630138</v>
      </c>
    </row>
    <row r="17" spans="1:15" ht="15" customHeight="1">
      <c r="A17" s="37" t="s">
        <v>71</v>
      </c>
      <c r="B17" s="37"/>
      <c r="C17" s="28">
        <v>0</v>
      </c>
      <c r="D17" s="28">
        <v>0</v>
      </c>
      <c r="E17" s="28">
        <v>184736</v>
      </c>
      <c r="F17" s="28">
        <v>106413</v>
      </c>
      <c r="G17" s="28">
        <v>176413</v>
      </c>
      <c r="H17" s="28">
        <v>207403</v>
      </c>
      <c r="I17" s="28">
        <v>187855</v>
      </c>
      <c r="J17" s="28">
        <v>235175</v>
      </c>
      <c r="K17" s="28">
        <v>221681</v>
      </c>
      <c r="L17" s="28">
        <v>240104</v>
      </c>
      <c r="M17" s="28">
        <v>327087</v>
      </c>
      <c r="N17" s="28">
        <v>423874</v>
      </c>
      <c r="O17" s="28">
        <v>479125</v>
      </c>
    </row>
    <row r="18" spans="1:15">
      <c r="A18" s="38" t="s">
        <v>72</v>
      </c>
      <c r="B18" s="26" t="s">
        <v>73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471427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</row>
    <row r="19" spans="1:15">
      <c r="A19" s="38"/>
      <c r="B19" s="26" t="s">
        <v>74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>
      <c r="A20" s="38"/>
      <c r="B20" s="26" t="s">
        <v>75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1:15" ht="15" customHeight="1">
      <c r="A21" s="37" t="s">
        <v>76</v>
      </c>
      <c r="B21" s="37"/>
      <c r="C21" s="28">
        <v>0</v>
      </c>
      <c r="D21" s="28">
        <v>9631948</v>
      </c>
      <c r="E21" s="28">
        <v>6899315</v>
      </c>
      <c r="F21" s="28">
        <v>8630531</v>
      </c>
      <c r="G21" s="28">
        <v>11463659</v>
      </c>
      <c r="H21" s="28">
        <v>10220760</v>
      </c>
      <c r="I21" s="28">
        <v>7506293</v>
      </c>
      <c r="J21" s="28">
        <v>7881279</v>
      </c>
      <c r="K21" s="28">
        <v>9774314</v>
      </c>
      <c r="L21" s="28">
        <v>9194610</v>
      </c>
      <c r="M21" s="28">
        <v>6730406</v>
      </c>
      <c r="N21" s="28">
        <v>8535723</v>
      </c>
      <c r="O21" s="28">
        <v>8174726</v>
      </c>
    </row>
    <row r="22" spans="1:15" ht="15" customHeight="1">
      <c r="A22" s="37" t="s">
        <v>77</v>
      </c>
      <c r="B22" s="37"/>
      <c r="C22" s="28">
        <v>0</v>
      </c>
      <c r="D22" s="28">
        <v>0</v>
      </c>
      <c r="E22" s="28">
        <v>0</v>
      </c>
      <c r="F22" s="28">
        <v>0</v>
      </c>
      <c r="G22" s="28">
        <v>707066</v>
      </c>
      <c r="H22" s="28">
        <v>750931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147218</v>
      </c>
    </row>
    <row r="23" spans="1:15" ht="15" customHeight="1">
      <c r="A23" s="37" t="s">
        <v>78</v>
      </c>
      <c r="B23" s="37"/>
      <c r="C23" s="28">
        <v>11699872</v>
      </c>
      <c r="D23" s="28">
        <v>9191056</v>
      </c>
      <c r="E23" s="28">
        <v>5842564</v>
      </c>
      <c r="F23" s="28">
        <v>2649311</v>
      </c>
      <c r="G23" s="28">
        <v>753968</v>
      </c>
      <c r="H23" s="28">
        <v>-1981944</v>
      </c>
      <c r="I23" s="28">
        <v>1634838</v>
      </c>
      <c r="J23" s="28">
        <v>14237357</v>
      </c>
      <c r="K23" s="28">
        <v>6356046</v>
      </c>
      <c r="L23" s="28">
        <v>9166992</v>
      </c>
      <c r="M23" s="28">
        <v>14902452</v>
      </c>
      <c r="N23" s="28">
        <v>-1524113</v>
      </c>
      <c r="O23" s="28">
        <v>-20475090</v>
      </c>
    </row>
    <row r="24" spans="1:15" ht="15" customHeight="1">
      <c r="A24" s="37" t="s">
        <v>79</v>
      </c>
      <c r="B24" s="37"/>
      <c r="C24" s="28">
        <v>1884354</v>
      </c>
      <c r="D24" s="28">
        <v>2041070</v>
      </c>
      <c r="E24" s="28">
        <v>1923764</v>
      </c>
      <c r="F24" s="28">
        <v>2027965</v>
      </c>
      <c r="G24" s="28">
        <v>1497755</v>
      </c>
      <c r="H24" s="28">
        <v>2298515</v>
      </c>
      <c r="I24" s="28">
        <v>2399528</v>
      </c>
      <c r="J24" s="28">
        <v>2151345</v>
      </c>
      <c r="K24" s="28">
        <v>2231656</v>
      </c>
      <c r="L24" s="28">
        <v>2439224</v>
      </c>
      <c r="M24" s="28">
        <v>2326307</v>
      </c>
      <c r="N24" s="28">
        <v>2369526</v>
      </c>
      <c r="O24" s="28">
        <v>3215701</v>
      </c>
    </row>
    <row r="25" spans="1:15" ht="15" customHeight="1">
      <c r="A25" s="37" t="s">
        <v>82</v>
      </c>
      <c r="B25" s="37"/>
      <c r="C25" s="28">
        <v>19051824</v>
      </c>
      <c r="D25" s="28">
        <v>26673191</v>
      </c>
      <c r="E25" s="28">
        <v>21156267</v>
      </c>
      <c r="F25" s="28">
        <v>19834429</v>
      </c>
      <c r="G25" s="28">
        <v>20790258</v>
      </c>
      <c r="H25" s="28">
        <v>17756908</v>
      </c>
      <c r="I25" s="28">
        <v>18320038</v>
      </c>
      <c r="J25" s="28">
        <v>30600105</v>
      </c>
      <c r="K25" s="28">
        <v>25093035</v>
      </c>
      <c r="L25" s="28">
        <v>28769227</v>
      </c>
      <c r="M25" s="28">
        <v>32062330</v>
      </c>
      <c r="N25" s="28">
        <v>18218306</v>
      </c>
      <c r="O25" s="28">
        <v>-1828182</v>
      </c>
    </row>
    <row r="26" spans="1:15" ht="15" customHeight="1">
      <c r="A26" s="39" t="s">
        <v>84</v>
      </c>
      <c r="B26" s="3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5" customHeight="1">
      <c r="A27" s="37" t="s">
        <v>70</v>
      </c>
      <c r="B27" s="37"/>
      <c r="C27" s="28">
        <v>518236256</v>
      </c>
      <c r="D27" s="28">
        <v>548476930</v>
      </c>
      <c r="E27" s="28">
        <v>578379917</v>
      </c>
      <c r="F27" s="28">
        <v>617343591</v>
      </c>
      <c r="G27" s="28">
        <v>665765430</v>
      </c>
      <c r="H27" s="28">
        <v>722257944</v>
      </c>
      <c r="I27" s="28">
        <v>788926381</v>
      </c>
      <c r="J27" s="28">
        <v>831938836</v>
      </c>
      <c r="K27" s="28">
        <v>900723643</v>
      </c>
      <c r="L27" s="28">
        <v>972050147</v>
      </c>
      <c r="M27" s="28">
        <v>1050705693</v>
      </c>
      <c r="N27" s="28">
        <v>1141406920</v>
      </c>
      <c r="O27" s="28">
        <v>1201435167</v>
      </c>
    </row>
    <row r="28" spans="1:15" ht="15" customHeight="1">
      <c r="A28" s="37" t="s">
        <v>71</v>
      </c>
      <c r="B28" s="37"/>
      <c r="C28" s="28">
        <v>0</v>
      </c>
      <c r="D28" s="28">
        <v>0</v>
      </c>
      <c r="E28" s="28">
        <v>184736</v>
      </c>
      <c r="F28" s="28">
        <v>106413</v>
      </c>
      <c r="G28" s="28">
        <v>176413</v>
      </c>
      <c r="H28" s="28">
        <v>207403</v>
      </c>
      <c r="I28" s="28">
        <v>1347855</v>
      </c>
      <c r="J28" s="28">
        <v>235175</v>
      </c>
      <c r="K28" s="28">
        <v>221681</v>
      </c>
      <c r="L28" s="28">
        <v>240104</v>
      </c>
      <c r="M28" s="28">
        <v>327087</v>
      </c>
      <c r="N28" s="28">
        <v>423874</v>
      </c>
      <c r="O28" s="28">
        <v>479125</v>
      </c>
    </row>
    <row r="29" spans="1:15">
      <c r="A29" s="38" t="s">
        <v>72</v>
      </c>
      <c r="B29" s="26" t="s">
        <v>73</v>
      </c>
      <c r="C29" s="28">
        <v>233564523</v>
      </c>
      <c r="D29" s="28">
        <v>243666056</v>
      </c>
      <c r="E29" s="28">
        <v>276480028</v>
      </c>
      <c r="F29" s="28">
        <v>337089365</v>
      </c>
      <c r="G29" s="28">
        <v>376207387</v>
      </c>
      <c r="H29" s="28">
        <v>406498402</v>
      </c>
      <c r="I29" s="28">
        <v>475167936</v>
      </c>
      <c r="J29" s="28">
        <v>501902034</v>
      </c>
      <c r="K29" s="28">
        <v>531159882</v>
      </c>
      <c r="L29" s="28">
        <v>544837122</v>
      </c>
      <c r="M29" s="28">
        <v>544232876</v>
      </c>
      <c r="N29" s="28">
        <v>529914392</v>
      </c>
      <c r="O29" s="28">
        <v>529136080</v>
      </c>
    </row>
    <row r="30" spans="1:15">
      <c r="A30" s="38"/>
      <c r="B30" s="26" t="s">
        <v>74</v>
      </c>
      <c r="C30" s="28">
        <v>5982915</v>
      </c>
      <c r="D30" s="28">
        <v>7013121</v>
      </c>
      <c r="E30" s="28">
        <v>8072337</v>
      </c>
      <c r="F30" s="28">
        <v>3681469</v>
      </c>
      <c r="G30" s="28">
        <v>3705265</v>
      </c>
      <c r="H30" s="28">
        <v>2763278</v>
      </c>
      <c r="I30" s="28">
        <v>3768242</v>
      </c>
      <c r="J30" s="28">
        <v>3350399</v>
      </c>
      <c r="K30" s="28">
        <v>3892626</v>
      </c>
      <c r="L30" s="28">
        <v>4000127</v>
      </c>
      <c r="M30" s="28">
        <v>3875091</v>
      </c>
      <c r="N30" s="28">
        <v>5633214</v>
      </c>
      <c r="O30" s="28">
        <v>8245707</v>
      </c>
    </row>
    <row r="31" spans="1:15">
      <c r="A31" s="38"/>
      <c r="B31" s="26" t="s">
        <v>75</v>
      </c>
      <c r="C31" s="28">
        <v>341609</v>
      </c>
      <c r="D31" s="28">
        <v>318466</v>
      </c>
      <c r="E31" s="28">
        <v>616063</v>
      </c>
      <c r="F31" s="28">
        <v>146617</v>
      </c>
      <c r="G31" s="28">
        <v>85205</v>
      </c>
      <c r="H31" s="28">
        <v>224257</v>
      </c>
      <c r="I31" s="28">
        <v>249368</v>
      </c>
      <c r="J31" s="28">
        <v>289291</v>
      </c>
      <c r="K31" s="28">
        <v>281660</v>
      </c>
      <c r="L31" s="28">
        <v>252726</v>
      </c>
      <c r="M31" s="28">
        <v>414974</v>
      </c>
      <c r="N31" s="28">
        <v>8474013</v>
      </c>
      <c r="O31" s="28">
        <v>367478</v>
      </c>
    </row>
    <row r="32" spans="1:15" ht="15" customHeight="1">
      <c r="A32" s="37" t="s">
        <v>76</v>
      </c>
      <c r="B32" s="37"/>
      <c r="C32" s="28">
        <v>0</v>
      </c>
      <c r="D32" s="28">
        <v>357429784</v>
      </c>
      <c r="E32" s="28">
        <v>307806022</v>
      </c>
      <c r="F32" s="28">
        <v>282346659</v>
      </c>
      <c r="G32" s="28">
        <v>308090286</v>
      </c>
      <c r="H32" s="28">
        <v>314953490</v>
      </c>
      <c r="I32" s="28">
        <v>226501487</v>
      </c>
      <c r="J32" s="28">
        <v>334274421</v>
      </c>
      <c r="K32" s="28">
        <v>251791418</v>
      </c>
      <c r="L32" s="28">
        <v>283008359</v>
      </c>
      <c r="M32" s="28">
        <v>331265558</v>
      </c>
      <c r="N32" s="28">
        <v>297709355</v>
      </c>
      <c r="O32" s="28">
        <v>343581032</v>
      </c>
    </row>
    <row r="33" spans="1:15" ht="15" customHeight="1">
      <c r="A33" s="37" t="s">
        <v>77</v>
      </c>
      <c r="B33" s="37"/>
      <c r="C33" s="28">
        <v>55990018</v>
      </c>
      <c r="D33" s="28">
        <v>59296427</v>
      </c>
      <c r="E33" s="28">
        <v>58863892</v>
      </c>
      <c r="F33" s="28">
        <v>55100780</v>
      </c>
      <c r="G33" s="28">
        <v>60960829</v>
      </c>
      <c r="H33" s="28">
        <v>66615993</v>
      </c>
      <c r="I33" s="28">
        <v>65214794</v>
      </c>
      <c r="J33" s="28">
        <v>74784683</v>
      </c>
      <c r="K33" s="28">
        <v>71979476</v>
      </c>
      <c r="L33" s="28">
        <v>84006719</v>
      </c>
      <c r="M33" s="28">
        <v>90608618</v>
      </c>
      <c r="N33" s="28">
        <v>111066547</v>
      </c>
      <c r="O33" s="28">
        <v>104749782</v>
      </c>
    </row>
    <row r="34" spans="1:15" ht="15" customHeight="1">
      <c r="A34" s="37" t="s">
        <v>78</v>
      </c>
      <c r="B34" s="37"/>
      <c r="C34" s="28">
        <v>666845848</v>
      </c>
      <c r="D34" s="28">
        <v>1155779931</v>
      </c>
      <c r="E34" s="28">
        <v>842909206</v>
      </c>
      <c r="F34" s="28">
        <v>1018618401</v>
      </c>
      <c r="G34" s="28">
        <v>143354252</v>
      </c>
      <c r="H34" s="28">
        <v>91492860</v>
      </c>
      <c r="I34" s="28">
        <v>555126365</v>
      </c>
      <c r="J34" s="28">
        <v>1400607077</v>
      </c>
      <c r="K34" s="28">
        <v>1148234708</v>
      </c>
      <c r="L34" s="28">
        <v>1441697669</v>
      </c>
      <c r="M34" s="28">
        <v>2116678440</v>
      </c>
      <c r="N34" s="28">
        <v>495333106</v>
      </c>
      <c r="O34" s="28">
        <v>-869139699</v>
      </c>
    </row>
    <row r="35" spans="1:15" ht="15" customHeight="1">
      <c r="A35" s="37" t="s">
        <v>79</v>
      </c>
      <c r="B35" s="37"/>
      <c r="C35" s="28">
        <v>103218430</v>
      </c>
      <c r="D35" s="28">
        <v>560587071</v>
      </c>
      <c r="E35" s="28">
        <v>250883431</v>
      </c>
      <c r="F35" s="28">
        <v>250146820</v>
      </c>
      <c r="G35" s="28">
        <v>269547025</v>
      </c>
      <c r="H35" s="28">
        <v>284144082</v>
      </c>
      <c r="I35" s="28">
        <v>403138429</v>
      </c>
      <c r="J35" s="28">
        <v>440298499</v>
      </c>
      <c r="K35" s="28">
        <v>466682231</v>
      </c>
      <c r="L35" s="28">
        <v>488963904</v>
      </c>
      <c r="M35" s="28">
        <v>495271283</v>
      </c>
      <c r="N35" s="28">
        <v>501162737</v>
      </c>
      <c r="O35" s="28">
        <v>505085455</v>
      </c>
    </row>
    <row r="36" spans="1:15" ht="15" customHeight="1">
      <c r="A36" s="37" t="s">
        <v>80</v>
      </c>
      <c r="B36" s="37"/>
      <c r="C36" s="28">
        <v>1584179599</v>
      </c>
      <c r="D36" s="28">
        <v>2932567786</v>
      </c>
      <c r="E36" s="28">
        <v>2324195632</v>
      </c>
      <c r="F36" s="28">
        <v>2564580115</v>
      </c>
      <c r="G36" s="28">
        <v>1827892092</v>
      </c>
      <c r="H36" s="28">
        <v>1889157709</v>
      </c>
      <c r="I36" s="28">
        <v>2519440857</v>
      </c>
      <c r="J36" s="28">
        <v>3587680415</v>
      </c>
      <c r="K36" s="28">
        <v>3374967325</v>
      </c>
      <c r="L36" s="28">
        <v>3819056877</v>
      </c>
      <c r="M36" s="28">
        <v>4633379620</v>
      </c>
      <c r="N36" s="28">
        <v>3091124158</v>
      </c>
      <c r="O36" s="28">
        <v>1823940127</v>
      </c>
    </row>
  </sheetData>
  <mergeCells count="27">
    <mergeCell ref="A4:B4"/>
    <mergeCell ref="A15:B15"/>
    <mergeCell ref="A26:B26"/>
    <mergeCell ref="A34:B34"/>
    <mergeCell ref="A35:B35"/>
    <mergeCell ref="A5:B5"/>
    <mergeCell ref="A6:B6"/>
    <mergeCell ref="A10:B10"/>
    <mergeCell ref="A11:B11"/>
    <mergeCell ref="A12:B12"/>
    <mergeCell ref="A13:B13"/>
    <mergeCell ref="A36:B36"/>
    <mergeCell ref="A29:A31"/>
    <mergeCell ref="A7:A9"/>
    <mergeCell ref="A18:A20"/>
    <mergeCell ref="A24:B24"/>
    <mergeCell ref="A27:B27"/>
    <mergeCell ref="A25:B25"/>
    <mergeCell ref="A28:B28"/>
    <mergeCell ref="A32:B32"/>
    <mergeCell ref="A33:B33"/>
    <mergeCell ref="A14:B14"/>
    <mergeCell ref="A16:B16"/>
    <mergeCell ref="A17:B17"/>
    <mergeCell ref="A21:B21"/>
    <mergeCell ref="A22:B22"/>
    <mergeCell ref="A23:B23"/>
  </mergeCells>
  <pageMargins left="0.25" right="0.25" top="0.25" bottom="0.25" header="0.25" footer="0.25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91 - Revenues and Investm</vt:lpstr>
      <vt:lpstr>R&amp;I TREND</vt:lpstr>
      <vt:lpstr>'Table 91 - Revenues and Investm'!Print_Area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Teala Sipes</dc:creator>
  <cp:lastModifiedBy>dferlazz</cp:lastModifiedBy>
  <cp:lastPrinted>2010-03-09T21:43:40Z</cp:lastPrinted>
  <dcterms:created xsi:type="dcterms:W3CDTF">2003-06-19T21:49:31Z</dcterms:created>
  <dcterms:modified xsi:type="dcterms:W3CDTF">2010-09-01T16:43:53Z</dcterms:modified>
</cp:coreProperties>
</file>