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26" yWindow="285" windowWidth="17790" windowHeight="13080" activeTab="0"/>
  </bookViews>
  <sheets>
    <sheet name="Table 29 - HCT and FTE" sheetId="1" r:id="rId1"/>
  </sheets>
  <definedNames>
    <definedName name="_xlnm.Print_Area" localSheetId="0">'Table 29 - HCT and FTE'!$A$1:$K$99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<sst xmlns="http://schemas.openxmlformats.org/spreadsheetml/2006/main" count="113" uniqueCount="84">
  <si>
    <t xml:space="preserve">TOTAL HEADCOUNT AND FULL-TIME EQUIVALENT (FTE) ENROLLMENT AT PUBLIC INSTITUTIONS, BY STUDENT LEVEL, </t>
  </si>
  <si>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</si>
  <si>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</si>
  <si>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</si>
  <si>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</si>
  <si>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</si>
  <si>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</si>
  <si>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</si>
  <si>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</si>
  <si>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</si>
  <si>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</si>
  <si>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</si>
  <si>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</si>
  <si>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</si>
  <si>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</si>
  <si>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</si>
  <si>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</si>
  <si>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</si>
  <si>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</si>
  <si>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</si>
  <si>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</si>
  <si>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</si>
  <si>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</si>
  <si>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</si>
  <si>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</si>
  <si>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</si>
  <si>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</si>
  <si>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</si>
  <si>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</si>
  <si>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</si>
  <si>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</si>
  <si>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</si>
  <si>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</si>
  <si>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</si>
  <si>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</si>
  <si>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</si>
  <si>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</si>
  <si>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</si>
  <si>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DHE02, Supplement to the IPEDS EF</t>
  </si>
  <si>
    <t xml:space="preserve">TOTAL HEADCOUNT AND FULL-TIME EQUIVALENT (FTE) ENROLLMENT AT PRIVATE NOT-FOR PROFIT (INDEPENDENT)  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</si>
  <si>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</si>
  <si>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</si>
  <si>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</si>
  <si>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</si>
  <si>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</si>
  <si>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</si>
  <si>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</si>
  <si>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</si>
  <si>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</si>
  <si>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</si>
  <si>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</si>
  <si>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</si>
  <si>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</si>
  <si>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</si>
  <si>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</si>
  <si>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</si>
  <si>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</si>
  <si>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</si>
  <si>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</si>
  <si>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</si>
  <si>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</si>
  <si>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</si>
  <si>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</si>
  <si>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</si>
  <si>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</si>
  <si>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</si>
  <si>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</si>
  <si>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</si>
  <si>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</si>
  <si>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TABLE 29</t>
  </si>
  <si>
    <t>TABLE 30</t>
  </si>
  <si>
    <t>SOURCE:  Enhanced Missouri Student Achievement Study</t>
  </si>
  <si>
    <t>MISSOURI STATE</t>
  </si>
  <si>
    <t>MSU- WEST PLAINS</t>
  </si>
  <si>
    <t>UCM</t>
  </si>
  <si>
    <t>CENTRAL METHODIST - GR / EXT.</t>
  </si>
  <si>
    <t>CENTRAL METHODIST - CLAS</t>
  </si>
  <si>
    <t>INSTITUTIONS, BY STUDENT LEVEL, FALL 2006</t>
  </si>
  <si>
    <t>FALL 2006</t>
  </si>
  <si>
    <t>MCC - BLUE RIVER</t>
  </si>
  <si>
    <t>MCC - BUSINESS AND TECHNOLOGY</t>
  </si>
  <si>
    <t>MCC - LONGVIEW</t>
  </si>
  <si>
    <t>MCC - MAPLE WOODS</t>
  </si>
  <si>
    <t>MCC - PENN VALLEY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</si>
</sst>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7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4"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Font="1" applyAlignment="1">
      <alignment/>
    </xf>
    <xf numFmtId="0" fontId="4" fillId="0" borderId="1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Alignment="1">
      <alignment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2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0" fontId="4" fillId="0" borderId="3" xfId="0" applyFont="1" applyBorder="1" applyAlignment="1">
      <alignment/>
    </xf>
    <xf numFmtId="164" fontId="4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showOutlineSymbols="0" zoomScale="125" zoomScaleNormal="125" workbookViewId="0" topLeftCell="B1">
      <selection activeCell="H17" sqref="H17"/>
    </sheetView>
  </sheetViews>
  <sheetFormatPr defaultColWidth="9.59765625" defaultRowHeight="10.5"/>
  <cols>
    <col min="1" max="1" width="48.3984375" style="2" customWidth="1"/>
    <col min="2" max="2" width="9.19921875" style="2" customWidth="1"/>
    <col min="3" max="3" width="9.19921875" style="2" bestFit="1" customWidth="1"/>
    <col min="4" max="4" width="16.796875" style="2" customWidth="1"/>
    <col min="5" max="5" width="6.796875" style="2" bestFit="1" customWidth="1"/>
    <col min="6" max="6" width="9.19921875" style="2" customWidth="1"/>
    <col min="7" max="7" width="8" style="2" bestFit="1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15.796875" style="2" customWidth="1"/>
  </cols>
  <sheetData>
    <row r="1" ht="12.75" customHeight="1">
      <c r="A1" s="1" t="s">
        <v>69</v>
      </c>
    </row>
    <row r="2" ht="12.75" customHeight="1">
      <c r="A2" s="2" t="s">
        <v>0</v>
      </c>
    </row>
    <row r="3" ht="12.75" customHeight="1">
      <c r="A3" s="1" t="s">
        <v>78</v>
      </c>
    </row>
    <row r="4" spans="1:9" ht="12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2:8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9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9" ht="12.75" customHeight="1">
      <c r="A8" s="7"/>
      <c r="B8" s="18"/>
      <c r="C8" s="18"/>
      <c r="D8" s="18"/>
      <c r="E8" s="18"/>
      <c r="F8" s="18"/>
      <c r="G8" s="18"/>
      <c r="H8" s="18"/>
      <c r="I8" s="18"/>
    </row>
    <row r="9" spans="1:9" ht="22.5" customHeight="1">
      <c r="A9" s="8" t="s">
        <v>9</v>
      </c>
      <c r="B9" s="9"/>
      <c r="C9" s="9"/>
      <c r="D9" s="9"/>
      <c r="E9" s="9"/>
      <c r="F9" s="9"/>
      <c r="G9" s="9"/>
      <c r="H9" s="9"/>
      <c r="I9" s="9"/>
    </row>
    <row r="10" spans="1:9" ht="12.75" customHeight="1">
      <c r="A10" s="1"/>
      <c r="B10" s="9"/>
      <c r="C10" s="9"/>
      <c r="D10" s="9"/>
      <c r="E10" s="9"/>
      <c r="F10" s="9"/>
      <c r="G10" s="9"/>
      <c r="H10" s="9"/>
      <c r="I10" s="9"/>
    </row>
    <row r="11" spans="1:9" ht="12.75" customHeight="1">
      <c r="A11" s="1" t="s">
        <v>10</v>
      </c>
      <c r="B11" s="9">
        <v>1868</v>
      </c>
      <c r="C11" s="9">
        <v>1390</v>
      </c>
      <c r="D11" s="9">
        <v>0</v>
      </c>
      <c r="E11" s="9">
        <v>0</v>
      </c>
      <c r="F11" s="9">
        <v>0</v>
      </c>
      <c r="G11" s="9">
        <v>0</v>
      </c>
      <c r="H11" s="23">
        <f aca="true" t="shared" si="0" ref="H11:H23">SUM(B11,F11,D11)</f>
        <v>1868</v>
      </c>
      <c r="I11" s="9">
        <f>SUM(C11,E11,G11)</f>
        <v>1390</v>
      </c>
    </row>
    <row r="12" spans="1:9" ht="12.75" customHeight="1">
      <c r="A12" s="1" t="s">
        <v>11</v>
      </c>
      <c r="B12" s="9">
        <v>2928</v>
      </c>
      <c r="C12" s="9">
        <v>2181</v>
      </c>
      <c r="D12" s="9">
        <v>0</v>
      </c>
      <c r="E12" s="9">
        <v>0</v>
      </c>
      <c r="F12" s="9">
        <v>296</v>
      </c>
      <c r="G12" s="9">
        <v>123</v>
      </c>
      <c r="H12" s="23">
        <f t="shared" si="0"/>
        <v>3224</v>
      </c>
      <c r="I12" s="9">
        <f aca="true" t="shared" si="1" ref="I12:I23">SUM(C12,E12,G12)</f>
        <v>2304</v>
      </c>
    </row>
    <row r="13" spans="1:9" ht="12.75" customHeight="1">
      <c r="A13" s="1" t="s">
        <v>12</v>
      </c>
      <c r="B13" s="9">
        <v>5666</v>
      </c>
      <c r="C13" s="9">
        <v>4401</v>
      </c>
      <c r="D13" s="9">
        <v>0</v>
      </c>
      <c r="E13" s="9">
        <v>0</v>
      </c>
      <c r="F13" s="9">
        <v>9</v>
      </c>
      <c r="G13" s="9">
        <v>6</v>
      </c>
      <c r="H13" s="23">
        <f t="shared" si="0"/>
        <v>5675</v>
      </c>
      <c r="I13" s="9">
        <f t="shared" si="1"/>
        <v>4407</v>
      </c>
    </row>
    <row r="14" spans="1:10" ht="12.75" customHeight="1">
      <c r="A14" s="1" t="s">
        <v>72</v>
      </c>
      <c r="B14" s="9">
        <v>16234</v>
      </c>
      <c r="C14" s="9">
        <v>13587</v>
      </c>
      <c r="D14" s="9">
        <v>0</v>
      </c>
      <c r="E14" s="9">
        <v>0</v>
      </c>
      <c r="F14" s="9">
        <v>2984</v>
      </c>
      <c r="G14" s="9">
        <v>1792</v>
      </c>
      <c r="H14" s="23">
        <f t="shared" si="0"/>
        <v>19218</v>
      </c>
      <c r="I14" s="9">
        <f t="shared" si="1"/>
        <v>15379</v>
      </c>
      <c r="J14" s="10"/>
    </row>
    <row r="15" spans="1:10" ht="12.75" customHeight="1">
      <c r="A15" s="1" t="s">
        <v>13</v>
      </c>
      <c r="B15" s="9">
        <v>5276</v>
      </c>
      <c r="C15" s="9">
        <v>3999</v>
      </c>
      <c r="D15" s="9">
        <v>0</v>
      </c>
      <c r="E15" s="9">
        <v>0</v>
      </c>
      <c r="F15" s="9">
        <v>0</v>
      </c>
      <c r="G15" s="9">
        <v>0</v>
      </c>
      <c r="H15" s="23">
        <f t="shared" si="0"/>
        <v>5276</v>
      </c>
      <c r="I15" s="9">
        <f t="shared" si="1"/>
        <v>3999</v>
      </c>
      <c r="J15" s="10"/>
    </row>
    <row r="16" spans="1:10" ht="12.75" customHeight="1">
      <c r="A16" s="1" t="s">
        <v>14</v>
      </c>
      <c r="B16" s="9">
        <v>5300</v>
      </c>
      <c r="C16" s="9">
        <v>4631</v>
      </c>
      <c r="D16" s="9">
        <v>0</v>
      </c>
      <c r="E16" s="9">
        <v>0</v>
      </c>
      <c r="F16" s="9">
        <v>948</v>
      </c>
      <c r="G16" s="9">
        <v>421</v>
      </c>
      <c r="H16" s="23">
        <f t="shared" si="0"/>
        <v>6248</v>
      </c>
      <c r="I16" s="9">
        <f t="shared" si="1"/>
        <v>5052</v>
      </c>
      <c r="J16" s="10"/>
    </row>
    <row r="17" spans="1:10" ht="12.75" customHeight="1">
      <c r="A17" s="1" t="s">
        <v>15</v>
      </c>
      <c r="B17" s="9">
        <v>8828</v>
      </c>
      <c r="C17" s="9">
        <v>7175</v>
      </c>
      <c r="D17" s="9">
        <v>0</v>
      </c>
      <c r="E17" s="9">
        <v>0</v>
      </c>
      <c r="F17" s="9">
        <v>1610</v>
      </c>
      <c r="G17" s="9">
        <v>659</v>
      </c>
      <c r="H17" s="23">
        <f t="shared" si="0"/>
        <v>10438</v>
      </c>
      <c r="I17" s="9">
        <f t="shared" si="1"/>
        <v>7834</v>
      </c>
      <c r="J17" s="10"/>
    </row>
    <row r="18" spans="1:10" ht="12.75" customHeight="1">
      <c r="A18" s="1" t="s">
        <v>16</v>
      </c>
      <c r="B18" s="9">
        <v>5500</v>
      </c>
      <c r="C18" s="9">
        <v>5376</v>
      </c>
      <c r="D18" s="9">
        <v>0</v>
      </c>
      <c r="E18" s="9">
        <v>0</v>
      </c>
      <c r="F18" s="9">
        <v>290</v>
      </c>
      <c r="G18" s="9">
        <v>216</v>
      </c>
      <c r="H18" s="23">
        <f t="shared" si="0"/>
        <v>5790</v>
      </c>
      <c r="I18" s="9">
        <f t="shared" si="1"/>
        <v>5592</v>
      </c>
      <c r="J18" s="10"/>
    </row>
    <row r="19" spans="1:10" ht="12.75" customHeight="1">
      <c r="A19" s="1" t="s">
        <v>74</v>
      </c>
      <c r="B19" s="9">
        <v>8893</v>
      </c>
      <c r="C19" s="9">
        <v>7610</v>
      </c>
      <c r="D19" s="9">
        <v>0</v>
      </c>
      <c r="E19" s="9">
        <v>0</v>
      </c>
      <c r="F19" s="9">
        <v>1834</v>
      </c>
      <c r="G19" s="9">
        <v>890</v>
      </c>
      <c r="H19" s="23">
        <f t="shared" si="0"/>
        <v>10727</v>
      </c>
      <c r="I19" s="9">
        <f t="shared" si="1"/>
        <v>8500</v>
      </c>
      <c r="J19" s="10"/>
    </row>
    <row r="20" spans="1:10" ht="12.75" customHeight="1">
      <c r="A20" s="1" t="s">
        <v>17</v>
      </c>
      <c r="B20" s="9">
        <v>21484</v>
      </c>
      <c r="C20" s="9">
        <v>19779</v>
      </c>
      <c r="D20" s="9">
        <v>1102</v>
      </c>
      <c r="E20" s="9">
        <v>1096</v>
      </c>
      <c r="F20" s="9">
        <v>5598</v>
      </c>
      <c r="G20" s="9">
        <v>3312</v>
      </c>
      <c r="H20" s="23">
        <f t="shared" si="0"/>
        <v>28184</v>
      </c>
      <c r="I20" s="9">
        <f t="shared" si="1"/>
        <v>24187</v>
      </c>
      <c r="J20" s="10"/>
    </row>
    <row r="21" spans="1:10" ht="12.75" customHeight="1">
      <c r="A21" s="1" t="s">
        <v>18</v>
      </c>
      <c r="B21" s="9">
        <v>9376</v>
      </c>
      <c r="C21" s="9">
        <v>6526</v>
      </c>
      <c r="D21" s="9">
        <v>1509</v>
      </c>
      <c r="E21" s="9">
        <v>1495.01</v>
      </c>
      <c r="F21" s="9">
        <v>3319</v>
      </c>
      <c r="G21" s="9">
        <v>1775</v>
      </c>
      <c r="H21" s="23">
        <f t="shared" si="0"/>
        <v>14204</v>
      </c>
      <c r="I21" s="9">
        <f t="shared" si="1"/>
        <v>9796.01</v>
      </c>
      <c r="J21" s="10"/>
    </row>
    <row r="22" spans="1:10" ht="12.75" customHeight="1">
      <c r="A22" s="1" t="s">
        <v>19</v>
      </c>
      <c r="B22" s="9">
        <v>4515</v>
      </c>
      <c r="C22" s="9">
        <v>4198</v>
      </c>
      <c r="D22" s="9">
        <v>0</v>
      </c>
      <c r="E22" s="9">
        <v>0</v>
      </c>
      <c r="F22" s="9">
        <v>1341</v>
      </c>
      <c r="G22" s="9">
        <v>781</v>
      </c>
      <c r="H22" s="23">
        <f t="shared" si="0"/>
        <v>5856</v>
      </c>
      <c r="I22" s="9">
        <f t="shared" si="1"/>
        <v>4979</v>
      </c>
      <c r="J22" s="10"/>
    </row>
    <row r="23" spans="1:10" ht="12.75" customHeight="1">
      <c r="A23" s="1" t="s">
        <v>20</v>
      </c>
      <c r="B23" s="9">
        <v>12432</v>
      </c>
      <c r="C23" s="9">
        <v>7871</v>
      </c>
      <c r="D23" s="9">
        <v>173</v>
      </c>
      <c r="E23" s="9">
        <v>173</v>
      </c>
      <c r="F23" s="9">
        <v>2891</v>
      </c>
      <c r="G23" s="9">
        <v>1422</v>
      </c>
      <c r="H23" s="23">
        <f t="shared" si="0"/>
        <v>15496</v>
      </c>
      <c r="I23" s="9">
        <f t="shared" si="1"/>
        <v>9466</v>
      </c>
      <c r="J23" s="10"/>
    </row>
    <row r="24" spans="1:12" ht="12.75" customHeight="1">
      <c r="A24" s="1" t="s">
        <v>21</v>
      </c>
      <c r="B24" s="9">
        <f>SUM(B11:B23)</f>
        <v>108300</v>
      </c>
      <c r="C24" s="9">
        <f aca="true" t="shared" si="2" ref="C24:I24">SUM(C11:C23)</f>
        <v>88724</v>
      </c>
      <c r="D24" s="9">
        <f t="shared" si="2"/>
        <v>2784</v>
      </c>
      <c r="E24" s="9">
        <f t="shared" si="2"/>
        <v>2764.01</v>
      </c>
      <c r="F24" s="9">
        <f t="shared" si="2"/>
        <v>21120</v>
      </c>
      <c r="G24" s="9">
        <f t="shared" si="2"/>
        <v>11397</v>
      </c>
      <c r="H24" s="9">
        <f t="shared" si="2"/>
        <v>132204</v>
      </c>
      <c r="I24" s="9">
        <f t="shared" si="2"/>
        <v>102885.01</v>
      </c>
      <c r="J24" s="10"/>
      <c r="K24" s="17"/>
      <c r="L24" s="17"/>
    </row>
    <row r="25" spans="1:10" ht="12.75" customHeight="1">
      <c r="A25" s="1"/>
      <c r="B25" s="9"/>
      <c r="C25" s="9"/>
      <c r="D25" s="9"/>
      <c r="E25" s="9"/>
      <c r="F25" s="9"/>
      <c r="G25" s="9"/>
      <c r="H25" s="9"/>
      <c r="I25" s="9"/>
      <c r="J25" s="10"/>
    </row>
    <row r="26" spans="1:10" ht="22.5" customHeight="1">
      <c r="A26" s="8" t="s">
        <v>22</v>
      </c>
      <c r="B26" s="9"/>
      <c r="C26" s="9"/>
      <c r="D26" s="9"/>
      <c r="E26" s="9"/>
      <c r="F26" s="9"/>
      <c r="G26" s="9"/>
      <c r="H26" s="9"/>
      <c r="I26" s="9"/>
      <c r="J26" s="10"/>
    </row>
    <row r="27" spans="1:10" ht="12.75" customHeight="1">
      <c r="A27" s="1"/>
      <c r="B27" s="9"/>
      <c r="C27" s="9"/>
      <c r="D27" s="9"/>
      <c r="E27" s="9"/>
      <c r="F27" s="9"/>
      <c r="G27" s="9"/>
      <c r="H27" s="9"/>
      <c r="I27" s="9"/>
      <c r="J27" s="10"/>
    </row>
    <row r="28" spans="1:10" ht="12.75" customHeight="1">
      <c r="A28" s="1" t="s">
        <v>23</v>
      </c>
      <c r="B28" s="23">
        <v>2917</v>
      </c>
      <c r="C28" s="23">
        <v>1866</v>
      </c>
      <c r="D28" s="9">
        <v>0</v>
      </c>
      <c r="E28" s="9">
        <v>0</v>
      </c>
      <c r="F28" s="9">
        <v>0</v>
      </c>
      <c r="G28" s="9">
        <v>0</v>
      </c>
      <c r="H28" s="23">
        <f aca="true" t="shared" si="3" ref="H28:H47">SUM(B28,F28,D28)</f>
        <v>2917</v>
      </c>
      <c r="I28" s="9">
        <f aca="true" t="shared" si="4" ref="I28:I47">SUM(C28,E28,G28)</f>
        <v>1866</v>
      </c>
      <c r="J28" s="10"/>
    </row>
    <row r="29" spans="1:9" ht="12.75" customHeight="1">
      <c r="A29" s="1" t="s">
        <v>24</v>
      </c>
      <c r="B29" s="23">
        <v>3474</v>
      </c>
      <c r="C29" s="23">
        <v>2136</v>
      </c>
      <c r="D29" s="9">
        <v>0</v>
      </c>
      <c r="E29" s="9">
        <v>0</v>
      </c>
      <c r="F29" s="9">
        <v>0</v>
      </c>
      <c r="G29" s="9">
        <v>0</v>
      </c>
      <c r="H29" s="23">
        <f t="shared" si="3"/>
        <v>3474</v>
      </c>
      <c r="I29" s="9">
        <f t="shared" si="4"/>
        <v>2136</v>
      </c>
    </row>
    <row r="30" spans="1:9" ht="12.75" customHeight="1">
      <c r="A30" s="1" t="s">
        <v>25</v>
      </c>
      <c r="B30" s="23">
        <v>4490</v>
      </c>
      <c r="C30" s="23">
        <v>3012</v>
      </c>
      <c r="D30" s="9">
        <v>0</v>
      </c>
      <c r="E30" s="9">
        <v>0</v>
      </c>
      <c r="F30" s="9">
        <v>0</v>
      </c>
      <c r="G30" s="9">
        <v>0</v>
      </c>
      <c r="H30" s="23">
        <f t="shared" si="3"/>
        <v>4490</v>
      </c>
      <c r="I30" s="9">
        <f t="shared" si="4"/>
        <v>3012</v>
      </c>
    </row>
    <row r="31" spans="1:15" ht="12.75" customHeight="1">
      <c r="A31" s="1" t="s">
        <v>26</v>
      </c>
      <c r="B31" s="23">
        <v>877</v>
      </c>
      <c r="C31" s="23">
        <v>888</v>
      </c>
      <c r="D31" s="9">
        <v>0</v>
      </c>
      <c r="E31" s="9">
        <v>0</v>
      </c>
      <c r="F31" s="9">
        <v>0</v>
      </c>
      <c r="G31" s="9">
        <v>0</v>
      </c>
      <c r="H31" s="23">
        <f t="shared" si="3"/>
        <v>877</v>
      </c>
      <c r="I31" s="9">
        <f t="shared" si="4"/>
        <v>888</v>
      </c>
      <c r="J31" s="1"/>
      <c r="K31" s="1"/>
      <c r="L31" s="1"/>
      <c r="M31" s="1"/>
      <c r="N31" s="1"/>
      <c r="O31" s="10"/>
    </row>
    <row r="32" spans="1:15" ht="12.75" customHeight="1">
      <c r="A32" s="1" t="s">
        <v>79</v>
      </c>
      <c r="B32" s="23">
        <v>2646</v>
      </c>
      <c r="C32" s="23">
        <v>1616</v>
      </c>
      <c r="D32" s="9">
        <v>0</v>
      </c>
      <c r="E32" s="9">
        <v>0</v>
      </c>
      <c r="F32" s="9">
        <v>0</v>
      </c>
      <c r="G32" s="9">
        <v>0</v>
      </c>
      <c r="H32" s="23">
        <f t="shared" si="3"/>
        <v>2646</v>
      </c>
      <c r="I32" s="9">
        <f t="shared" si="4"/>
        <v>1616</v>
      </c>
      <c r="J32" s="1"/>
      <c r="K32" s="1"/>
      <c r="L32" s="1"/>
      <c r="M32" s="1"/>
      <c r="N32" s="1"/>
      <c r="O32" s="10"/>
    </row>
    <row r="33" spans="1:15" ht="12.75" customHeight="1">
      <c r="A33" s="1" t="s">
        <v>80</v>
      </c>
      <c r="B33" s="23">
        <v>609</v>
      </c>
      <c r="C33" s="23">
        <v>316</v>
      </c>
      <c r="D33" s="9">
        <v>0</v>
      </c>
      <c r="E33" s="9">
        <v>0</v>
      </c>
      <c r="F33" s="9">
        <v>0</v>
      </c>
      <c r="G33" s="9">
        <v>0</v>
      </c>
      <c r="H33" s="23">
        <f t="shared" si="3"/>
        <v>609</v>
      </c>
      <c r="I33" s="9">
        <f t="shared" si="4"/>
        <v>316</v>
      </c>
      <c r="J33" s="1"/>
      <c r="K33" s="1"/>
      <c r="L33" s="1"/>
      <c r="M33" s="1"/>
      <c r="N33" s="1"/>
      <c r="O33" s="10"/>
    </row>
    <row r="34" spans="1:15" ht="12.75" customHeight="1">
      <c r="A34" s="1" t="s">
        <v>81</v>
      </c>
      <c r="B34" s="23">
        <v>5170</v>
      </c>
      <c r="C34" s="23">
        <v>3261</v>
      </c>
      <c r="D34" s="9">
        <v>0</v>
      </c>
      <c r="E34" s="9">
        <v>0</v>
      </c>
      <c r="F34" s="9">
        <v>0</v>
      </c>
      <c r="G34" s="9">
        <v>0</v>
      </c>
      <c r="H34" s="23">
        <f t="shared" si="3"/>
        <v>5170</v>
      </c>
      <c r="I34" s="9">
        <f t="shared" si="4"/>
        <v>3261</v>
      </c>
      <c r="J34" s="1"/>
      <c r="K34" s="1"/>
      <c r="L34" s="1"/>
      <c r="M34" s="1"/>
      <c r="N34" s="1"/>
      <c r="O34" s="10"/>
    </row>
    <row r="35" spans="1:15" ht="12.75" customHeight="1">
      <c r="A35" s="1" t="s">
        <v>82</v>
      </c>
      <c r="B35" s="23">
        <v>4289</v>
      </c>
      <c r="C35" s="23">
        <v>2547</v>
      </c>
      <c r="D35" s="9">
        <v>0</v>
      </c>
      <c r="E35" s="9">
        <v>0</v>
      </c>
      <c r="F35" s="9">
        <v>0</v>
      </c>
      <c r="G35" s="9">
        <v>0</v>
      </c>
      <c r="H35" s="23">
        <f t="shared" si="3"/>
        <v>4289</v>
      </c>
      <c r="I35" s="9">
        <f t="shared" si="4"/>
        <v>2547</v>
      </c>
      <c r="J35" s="1"/>
      <c r="K35" s="1"/>
      <c r="L35" s="1"/>
      <c r="M35" s="1"/>
      <c r="N35" s="1"/>
      <c r="O35" s="10"/>
    </row>
    <row r="36" spans="1:15" ht="12.75" customHeight="1">
      <c r="A36" s="1" t="s">
        <v>83</v>
      </c>
      <c r="B36" s="23">
        <v>4696</v>
      </c>
      <c r="C36" s="23">
        <v>2661</v>
      </c>
      <c r="D36" s="9">
        <v>0</v>
      </c>
      <c r="E36" s="9">
        <v>0</v>
      </c>
      <c r="F36" s="9">
        <v>0</v>
      </c>
      <c r="G36" s="9">
        <v>0</v>
      </c>
      <c r="H36" s="23">
        <f t="shared" si="3"/>
        <v>4696</v>
      </c>
      <c r="I36" s="9">
        <f t="shared" si="4"/>
        <v>2661</v>
      </c>
      <c r="J36" s="1"/>
      <c r="K36" s="1"/>
      <c r="L36" s="1"/>
      <c r="M36" s="1"/>
      <c r="N36" s="1"/>
      <c r="O36" s="10"/>
    </row>
    <row r="37" spans="1:15" ht="12.75" customHeight="1">
      <c r="A37" s="1" t="s">
        <v>27</v>
      </c>
      <c r="B37" s="23">
        <v>2926</v>
      </c>
      <c r="C37" s="23">
        <v>2007</v>
      </c>
      <c r="D37" s="9">
        <v>0</v>
      </c>
      <c r="E37" s="9">
        <v>0</v>
      </c>
      <c r="F37" s="9">
        <v>0</v>
      </c>
      <c r="G37" s="9">
        <v>0</v>
      </c>
      <c r="H37" s="23">
        <f t="shared" si="3"/>
        <v>2926</v>
      </c>
      <c r="I37" s="9">
        <f t="shared" si="4"/>
        <v>2007</v>
      </c>
      <c r="J37" s="1"/>
      <c r="K37" s="1"/>
      <c r="L37" s="1"/>
      <c r="M37" s="1"/>
      <c r="N37" s="1"/>
      <c r="O37" s="10"/>
    </row>
    <row r="38" spans="1:15" ht="12.75" customHeight="1">
      <c r="A38" s="1" t="s">
        <v>28</v>
      </c>
      <c r="B38" s="23">
        <v>3709</v>
      </c>
      <c r="C38" s="23">
        <v>2398</v>
      </c>
      <c r="D38" s="9">
        <v>0</v>
      </c>
      <c r="E38" s="9">
        <v>0</v>
      </c>
      <c r="F38" s="9">
        <v>0</v>
      </c>
      <c r="G38" s="9">
        <v>0</v>
      </c>
      <c r="H38" s="23">
        <f t="shared" si="3"/>
        <v>3709</v>
      </c>
      <c r="I38" s="9">
        <f t="shared" si="4"/>
        <v>2398</v>
      </c>
      <c r="J38" s="1"/>
      <c r="K38" s="1"/>
      <c r="L38" s="1"/>
      <c r="M38" s="1"/>
      <c r="N38" s="1"/>
      <c r="O38" s="10"/>
    </row>
    <row r="39" spans="1:15" ht="12.75" customHeight="1">
      <c r="A39" s="1" t="s">
        <v>73</v>
      </c>
      <c r="B39" s="23">
        <v>1590</v>
      </c>
      <c r="C39" s="23">
        <v>968</v>
      </c>
      <c r="D39" s="9">
        <v>0</v>
      </c>
      <c r="E39" s="9">
        <v>0</v>
      </c>
      <c r="F39" s="9">
        <v>0</v>
      </c>
      <c r="G39" s="9">
        <v>0</v>
      </c>
      <c r="H39" s="23">
        <f t="shared" si="3"/>
        <v>1590</v>
      </c>
      <c r="I39" s="9">
        <f t="shared" si="4"/>
        <v>968</v>
      </c>
      <c r="J39" s="1"/>
      <c r="K39" s="1"/>
      <c r="L39" s="1"/>
      <c r="M39" s="1"/>
      <c r="N39" s="1"/>
      <c r="O39" s="10"/>
    </row>
    <row r="40" spans="1:15" ht="12.75" customHeight="1">
      <c r="A40" s="1" t="s">
        <v>29</v>
      </c>
      <c r="B40" s="23">
        <v>1458</v>
      </c>
      <c r="C40" s="23">
        <v>988</v>
      </c>
      <c r="D40" s="9">
        <v>0</v>
      </c>
      <c r="E40" s="9">
        <v>0</v>
      </c>
      <c r="F40" s="9">
        <v>0</v>
      </c>
      <c r="G40" s="9">
        <v>0</v>
      </c>
      <c r="H40" s="23">
        <f t="shared" si="3"/>
        <v>1458</v>
      </c>
      <c r="I40" s="9">
        <f t="shared" si="4"/>
        <v>988</v>
      </c>
      <c r="J40" s="1"/>
      <c r="K40" s="1"/>
      <c r="L40" s="1"/>
      <c r="M40" s="1"/>
      <c r="N40" s="1"/>
      <c r="O40" s="10"/>
    </row>
    <row r="41" spans="1:15" ht="12.75" customHeight="1">
      <c r="A41" s="1" t="s">
        <v>30</v>
      </c>
      <c r="B41" s="23">
        <v>9664</v>
      </c>
      <c r="C41" s="23">
        <v>6414</v>
      </c>
      <c r="D41" s="9">
        <v>0</v>
      </c>
      <c r="E41" s="9">
        <v>0</v>
      </c>
      <c r="F41" s="9">
        <v>0</v>
      </c>
      <c r="G41" s="9">
        <v>0</v>
      </c>
      <c r="H41" s="23">
        <f t="shared" si="3"/>
        <v>9664</v>
      </c>
      <c r="I41" s="9">
        <f t="shared" si="4"/>
        <v>6414</v>
      </c>
      <c r="J41" s="1"/>
      <c r="K41" s="1"/>
      <c r="L41" s="1"/>
      <c r="M41" s="1"/>
      <c r="N41" s="1"/>
      <c r="O41" s="10"/>
    </row>
    <row r="42" spans="1:15" ht="12.75" customHeight="1">
      <c r="A42" s="1" t="s">
        <v>32</v>
      </c>
      <c r="B42" s="23">
        <v>6844</v>
      </c>
      <c r="C42" s="23">
        <v>4375</v>
      </c>
      <c r="D42" s="9">
        <v>0</v>
      </c>
      <c r="E42" s="9">
        <v>0</v>
      </c>
      <c r="F42" s="9">
        <v>0</v>
      </c>
      <c r="G42" s="9">
        <v>0</v>
      </c>
      <c r="H42" s="23">
        <f t="shared" si="3"/>
        <v>6844</v>
      </c>
      <c r="I42" s="9">
        <f t="shared" si="4"/>
        <v>4375</v>
      </c>
      <c r="J42" s="1"/>
      <c r="K42" s="1"/>
      <c r="L42" s="1"/>
      <c r="M42" s="1"/>
      <c r="N42" s="1"/>
      <c r="O42" s="10"/>
    </row>
    <row r="43" spans="1:15" ht="12.75" customHeight="1">
      <c r="A43" s="1" t="s">
        <v>33</v>
      </c>
      <c r="B43" s="23">
        <v>6232</v>
      </c>
      <c r="C43" s="23">
        <v>3635</v>
      </c>
      <c r="D43" s="9">
        <v>0</v>
      </c>
      <c r="E43" s="9">
        <v>0</v>
      </c>
      <c r="F43" s="9">
        <v>0</v>
      </c>
      <c r="G43" s="9">
        <v>0</v>
      </c>
      <c r="H43" s="23">
        <f t="shared" si="3"/>
        <v>6232</v>
      </c>
      <c r="I43" s="9">
        <f t="shared" si="4"/>
        <v>3635</v>
      </c>
      <c r="J43" s="1"/>
      <c r="K43" s="1"/>
      <c r="L43" s="1"/>
      <c r="M43" s="1"/>
      <c r="N43" s="1"/>
      <c r="O43" s="10"/>
    </row>
    <row r="44" spans="1:9" ht="12.75" customHeight="1">
      <c r="A44" s="1" t="s">
        <v>34</v>
      </c>
      <c r="B44" s="23">
        <v>7440</v>
      </c>
      <c r="C44" s="23">
        <v>4329</v>
      </c>
      <c r="D44" s="9">
        <v>0</v>
      </c>
      <c r="E44" s="9">
        <v>0</v>
      </c>
      <c r="F44" s="9">
        <v>0</v>
      </c>
      <c r="G44" s="9">
        <v>0</v>
      </c>
      <c r="H44" s="23">
        <f t="shared" si="3"/>
        <v>7440</v>
      </c>
      <c r="I44" s="9">
        <f t="shared" si="4"/>
        <v>4329</v>
      </c>
    </row>
    <row r="45" spans="1:9" ht="12.75" customHeight="1">
      <c r="A45" s="1" t="s">
        <v>35</v>
      </c>
      <c r="B45" s="23">
        <v>10893</v>
      </c>
      <c r="C45" s="23">
        <v>6736</v>
      </c>
      <c r="D45" s="9">
        <v>0</v>
      </c>
      <c r="E45" s="9">
        <v>0</v>
      </c>
      <c r="F45" s="9">
        <v>0</v>
      </c>
      <c r="G45" s="9">
        <v>0</v>
      </c>
      <c r="H45" s="23">
        <f t="shared" si="3"/>
        <v>10893</v>
      </c>
      <c r="I45" s="9">
        <f t="shared" si="4"/>
        <v>6736</v>
      </c>
    </row>
    <row r="46" spans="1:9" ht="12.75" customHeight="1">
      <c r="A46" s="1" t="s">
        <v>31</v>
      </c>
      <c r="B46" s="23">
        <v>3143</v>
      </c>
      <c r="C46" s="23">
        <v>2006</v>
      </c>
      <c r="D46" s="9">
        <v>0</v>
      </c>
      <c r="E46" s="9">
        <v>0</v>
      </c>
      <c r="F46" s="9">
        <v>0</v>
      </c>
      <c r="G46" s="9">
        <v>0</v>
      </c>
      <c r="H46" s="23">
        <f t="shared" si="3"/>
        <v>3143</v>
      </c>
      <c r="I46" s="9">
        <f t="shared" si="4"/>
        <v>2006</v>
      </c>
    </row>
    <row r="47" spans="1:10" ht="12.75" customHeight="1">
      <c r="A47" s="1" t="s">
        <v>36</v>
      </c>
      <c r="B47" s="23">
        <v>2996</v>
      </c>
      <c r="C47" s="23">
        <v>2074</v>
      </c>
      <c r="D47" s="9">
        <v>0</v>
      </c>
      <c r="E47" s="9">
        <v>0</v>
      </c>
      <c r="F47" s="9">
        <v>0</v>
      </c>
      <c r="G47" s="9">
        <v>0</v>
      </c>
      <c r="H47" s="23">
        <f t="shared" si="3"/>
        <v>2996</v>
      </c>
      <c r="I47" s="9">
        <f t="shared" si="4"/>
        <v>2074</v>
      </c>
      <c r="J47" s="10"/>
    </row>
    <row r="48" spans="1:10" ht="12.75" customHeight="1">
      <c r="A48" s="1" t="s">
        <v>21</v>
      </c>
      <c r="B48" s="9">
        <f>SUM(B28:B47)</f>
        <v>86063</v>
      </c>
      <c r="C48" s="9">
        <f aca="true" t="shared" si="5" ref="C48:I48">SUM(C28:C47)</f>
        <v>54233</v>
      </c>
      <c r="D48" s="9">
        <f t="shared" si="5"/>
        <v>0</v>
      </c>
      <c r="E48" s="9">
        <f t="shared" si="5"/>
        <v>0</v>
      </c>
      <c r="F48" s="9">
        <f t="shared" si="5"/>
        <v>0</v>
      </c>
      <c r="G48" s="9">
        <f t="shared" si="5"/>
        <v>0</v>
      </c>
      <c r="H48" s="9">
        <f t="shared" si="5"/>
        <v>86063</v>
      </c>
      <c r="I48" s="9">
        <f t="shared" si="5"/>
        <v>54233</v>
      </c>
      <c r="J48" s="10"/>
    </row>
    <row r="49" spans="1:10" ht="12.75" customHeight="1">
      <c r="A49" s="1"/>
      <c r="B49" s="9"/>
      <c r="C49" s="9"/>
      <c r="D49" s="9"/>
      <c r="E49" s="9"/>
      <c r="F49" s="9"/>
      <c r="G49" s="9"/>
      <c r="H49" s="9"/>
      <c r="I49" s="9"/>
      <c r="J49" s="10"/>
    </row>
    <row r="50" spans="1:10" ht="12.75" customHeight="1" thickBot="1">
      <c r="A50" s="16" t="s">
        <v>37</v>
      </c>
      <c r="B50" s="19">
        <f>SUM(B24+B48)</f>
        <v>194363</v>
      </c>
      <c r="C50" s="19">
        <f aca="true" t="shared" si="6" ref="C50:I50">SUM(C24+C48)</f>
        <v>142957</v>
      </c>
      <c r="D50" s="19">
        <f t="shared" si="6"/>
        <v>2784</v>
      </c>
      <c r="E50" s="19">
        <f t="shared" si="6"/>
        <v>2764.01</v>
      </c>
      <c r="F50" s="19">
        <f t="shared" si="6"/>
        <v>21120</v>
      </c>
      <c r="G50" s="19">
        <f t="shared" si="6"/>
        <v>11397</v>
      </c>
      <c r="H50" s="19">
        <f t="shared" si="6"/>
        <v>218267</v>
      </c>
      <c r="I50" s="19">
        <f t="shared" si="6"/>
        <v>157118.01</v>
      </c>
      <c r="J50" s="10"/>
    </row>
    <row r="51" spans="1:10" ht="12.75" customHeight="1" thickTop="1">
      <c r="A51" s="1" t="s">
        <v>71</v>
      </c>
      <c r="B51" s="9"/>
      <c r="C51" s="9"/>
      <c r="D51" s="9"/>
      <c r="E51" s="9"/>
      <c r="F51" s="9"/>
      <c r="G51" s="9"/>
      <c r="H51" s="9"/>
      <c r="I51" s="9"/>
      <c r="J51" s="10"/>
    </row>
    <row r="52" spans="1:10" ht="12.75" customHeight="1">
      <c r="A52" s="1"/>
      <c r="B52" s="9"/>
      <c r="C52" s="9"/>
      <c r="D52" s="9"/>
      <c r="E52" s="9"/>
      <c r="F52" s="9"/>
      <c r="G52" s="9"/>
      <c r="H52" s="9"/>
      <c r="I52" s="9"/>
      <c r="J52" s="10"/>
    </row>
    <row r="53" spans="1:9" ht="12.75" customHeight="1">
      <c r="A53" s="1" t="s">
        <v>70</v>
      </c>
      <c r="B53" s="9"/>
      <c r="C53" s="9"/>
      <c r="D53" s="9"/>
      <c r="E53" s="9"/>
      <c r="F53" s="9"/>
      <c r="G53" s="9"/>
      <c r="H53" s="9"/>
      <c r="I53" s="9"/>
    </row>
    <row r="54" spans="1:9" ht="12.75" customHeight="1">
      <c r="A54" s="1" t="s">
        <v>39</v>
      </c>
      <c r="B54" s="9"/>
      <c r="C54" s="9"/>
      <c r="D54" s="9"/>
      <c r="E54" s="9"/>
      <c r="F54" s="9"/>
      <c r="G54" s="9"/>
      <c r="H54" s="9"/>
      <c r="I54" s="9"/>
    </row>
    <row r="55" spans="1:9" ht="12.75" customHeight="1">
      <c r="A55" s="1" t="s">
        <v>77</v>
      </c>
      <c r="B55" s="9"/>
      <c r="C55" s="9"/>
      <c r="D55" s="9"/>
      <c r="E55" s="9"/>
      <c r="F55" s="9"/>
      <c r="G55" s="9"/>
      <c r="H55" s="9"/>
      <c r="I55" s="9"/>
    </row>
    <row r="56" spans="1:9" ht="12.75" customHeight="1">
      <c r="A56" s="1"/>
      <c r="B56" s="9"/>
      <c r="C56" s="9"/>
      <c r="D56" s="9"/>
      <c r="E56" s="9"/>
      <c r="F56" s="9"/>
      <c r="G56" s="9"/>
      <c r="H56" s="9"/>
      <c r="I56" s="9"/>
    </row>
    <row r="57" spans="1:9" ht="12.75" customHeight="1">
      <c r="A57" s="3"/>
      <c r="B57" s="20" t="s">
        <v>1</v>
      </c>
      <c r="C57" s="20"/>
      <c r="D57" s="20" t="s">
        <v>2</v>
      </c>
      <c r="E57" s="20"/>
      <c r="F57" s="20" t="s">
        <v>3</v>
      </c>
      <c r="G57" s="20"/>
      <c r="H57" s="20" t="s">
        <v>4</v>
      </c>
      <c r="I57" s="20"/>
    </row>
    <row r="58" spans="1:9" ht="12.75" customHeight="1">
      <c r="A58" s="1"/>
      <c r="B58" s="21" t="s">
        <v>5</v>
      </c>
      <c r="C58" s="9"/>
      <c r="D58" s="21" t="s">
        <v>5</v>
      </c>
      <c r="E58" s="9"/>
      <c r="F58" s="21" t="s">
        <v>5</v>
      </c>
      <c r="G58" s="9"/>
      <c r="H58" s="21" t="s">
        <v>5</v>
      </c>
      <c r="I58" s="9"/>
    </row>
    <row r="59" spans="1:10" ht="12.75" customHeight="1">
      <c r="A59" s="1" t="s">
        <v>6</v>
      </c>
      <c r="B59" s="21" t="s">
        <v>7</v>
      </c>
      <c r="C59" s="21" t="s">
        <v>8</v>
      </c>
      <c r="D59" s="21" t="s">
        <v>7</v>
      </c>
      <c r="E59" s="21" t="s">
        <v>8</v>
      </c>
      <c r="F59" s="21" t="s">
        <v>7</v>
      </c>
      <c r="G59" s="21" t="s">
        <v>8</v>
      </c>
      <c r="H59" s="21" t="s">
        <v>7</v>
      </c>
      <c r="I59" s="21" t="s">
        <v>8</v>
      </c>
      <c r="J59" s="10"/>
    </row>
    <row r="60" spans="1:9" ht="12.75" customHeight="1">
      <c r="A60" s="11"/>
      <c r="B60" s="18"/>
      <c r="C60" s="18"/>
      <c r="D60" s="18"/>
      <c r="E60" s="18"/>
      <c r="F60" s="18"/>
      <c r="G60" s="18"/>
      <c r="H60" s="18"/>
      <c r="I60" s="18"/>
    </row>
    <row r="61" spans="1:9" ht="33.75" customHeight="1">
      <c r="A61" s="8" t="s">
        <v>40</v>
      </c>
      <c r="B61" s="9"/>
      <c r="C61" s="9"/>
      <c r="D61" s="9"/>
      <c r="E61" s="9"/>
      <c r="F61" s="9"/>
      <c r="G61" s="9"/>
      <c r="H61" s="9"/>
      <c r="I61" s="9"/>
    </row>
    <row r="62" spans="1:9" ht="12.75" customHeight="1">
      <c r="A62" s="1"/>
      <c r="B62" s="9"/>
      <c r="C62" s="9"/>
      <c r="D62" s="9"/>
      <c r="E62" s="9"/>
      <c r="F62" s="9"/>
      <c r="G62" s="9"/>
      <c r="H62" s="9"/>
      <c r="I62" s="9"/>
    </row>
    <row r="63" spans="1:11" ht="12.75" customHeight="1">
      <c r="A63" s="1" t="s">
        <v>41</v>
      </c>
      <c r="B63" s="23">
        <v>1130</v>
      </c>
      <c r="C63" s="23">
        <v>984</v>
      </c>
      <c r="D63" s="9">
        <v>0</v>
      </c>
      <c r="E63" s="9">
        <v>0</v>
      </c>
      <c r="F63" s="23">
        <v>553</v>
      </c>
      <c r="G63" s="23">
        <v>281</v>
      </c>
      <c r="H63" s="23">
        <f aca="true" t="shared" si="7" ref="H63:H86">SUM(B63,F63,D63)</f>
        <v>1683</v>
      </c>
      <c r="I63" s="9">
        <f aca="true" t="shared" si="8" ref="I63:I86">SUM(C63,E63,G63)</f>
        <v>1265</v>
      </c>
      <c r="K63" s="1"/>
    </row>
    <row r="64" spans="1:9" ht="12.75" customHeight="1">
      <c r="A64" s="1" t="s">
        <v>76</v>
      </c>
      <c r="B64" s="23">
        <v>841</v>
      </c>
      <c r="C64" s="23">
        <v>841</v>
      </c>
      <c r="D64" s="9">
        <v>0</v>
      </c>
      <c r="E64" s="9">
        <v>0</v>
      </c>
      <c r="F64" s="9">
        <v>0</v>
      </c>
      <c r="G64" s="9">
        <v>0</v>
      </c>
      <c r="H64" s="23">
        <f t="shared" si="7"/>
        <v>841</v>
      </c>
      <c r="I64" s="9">
        <f t="shared" si="8"/>
        <v>841</v>
      </c>
    </row>
    <row r="65" spans="1:9" ht="12.75" customHeight="1">
      <c r="A65" s="1" t="s">
        <v>75</v>
      </c>
      <c r="B65" s="23">
        <v>2210</v>
      </c>
      <c r="C65" s="23">
        <v>842</v>
      </c>
      <c r="D65" s="23">
        <v>0</v>
      </c>
      <c r="E65" s="23">
        <v>0</v>
      </c>
      <c r="F65" s="23">
        <v>110</v>
      </c>
      <c r="G65" s="23">
        <v>49</v>
      </c>
      <c r="H65" s="23">
        <f t="shared" si="7"/>
        <v>2320</v>
      </c>
      <c r="I65" s="9">
        <f t="shared" si="8"/>
        <v>891</v>
      </c>
    </row>
    <row r="66" spans="1:9" ht="12.75" customHeight="1">
      <c r="A66" s="1" t="s">
        <v>42</v>
      </c>
      <c r="B66" s="23">
        <v>1345</v>
      </c>
      <c r="C66" s="23">
        <v>1446</v>
      </c>
      <c r="D66" s="9">
        <v>0</v>
      </c>
      <c r="E66" s="23">
        <v>0</v>
      </c>
      <c r="F66" s="23">
        <v>0</v>
      </c>
      <c r="G66" s="23">
        <v>0</v>
      </c>
      <c r="H66" s="23">
        <f t="shared" si="7"/>
        <v>1345</v>
      </c>
      <c r="I66" s="9">
        <f t="shared" si="8"/>
        <v>1446</v>
      </c>
    </row>
    <row r="67" spans="1:9" ht="12.75" customHeight="1">
      <c r="A67" s="1" t="s">
        <v>43</v>
      </c>
      <c r="B67" s="23">
        <v>11947</v>
      </c>
      <c r="C67" s="23">
        <v>7900</v>
      </c>
      <c r="D67" s="9">
        <v>0</v>
      </c>
      <c r="E67" s="9">
        <v>0</v>
      </c>
      <c r="F67" s="23">
        <v>334</v>
      </c>
      <c r="G67" s="23">
        <v>217</v>
      </c>
      <c r="H67" s="23">
        <f t="shared" si="7"/>
        <v>12281</v>
      </c>
      <c r="I67" s="9">
        <f t="shared" si="8"/>
        <v>8117</v>
      </c>
    </row>
    <row r="68" spans="1:9" ht="12.75" customHeight="1">
      <c r="A68" s="1" t="s">
        <v>44</v>
      </c>
      <c r="B68" s="23">
        <v>869</v>
      </c>
      <c r="C68" s="23">
        <v>853</v>
      </c>
      <c r="D68" s="23">
        <v>0</v>
      </c>
      <c r="E68" s="23">
        <v>0</v>
      </c>
      <c r="F68" s="23">
        <v>0</v>
      </c>
      <c r="G68" s="23">
        <v>0</v>
      </c>
      <c r="H68" s="23">
        <f t="shared" si="7"/>
        <v>869</v>
      </c>
      <c r="I68" s="9">
        <f t="shared" si="8"/>
        <v>853</v>
      </c>
    </row>
    <row r="69" spans="1:9" ht="12.75" customHeight="1">
      <c r="A69" s="1" t="s">
        <v>45</v>
      </c>
      <c r="B69" s="23">
        <v>4464</v>
      </c>
      <c r="C69" s="23">
        <v>3399</v>
      </c>
      <c r="D69" s="23">
        <v>0</v>
      </c>
      <c r="E69" s="23">
        <v>0</v>
      </c>
      <c r="F69" s="23">
        <v>447</v>
      </c>
      <c r="G69" s="23">
        <v>198</v>
      </c>
      <c r="H69" s="23">
        <f t="shared" si="7"/>
        <v>4911</v>
      </c>
      <c r="I69" s="9">
        <f t="shared" si="8"/>
        <v>3597</v>
      </c>
    </row>
    <row r="70" spans="1:9" ht="12.75" customHeight="1">
      <c r="A70" s="1" t="s">
        <v>46</v>
      </c>
      <c r="B70" s="23">
        <v>1798</v>
      </c>
      <c r="C70" s="23">
        <v>1755</v>
      </c>
      <c r="D70" s="23">
        <v>0</v>
      </c>
      <c r="E70" s="23">
        <v>0</v>
      </c>
      <c r="F70" s="23">
        <v>81</v>
      </c>
      <c r="G70" s="23">
        <v>39</v>
      </c>
      <c r="H70" s="23">
        <f t="shared" si="7"/>
        <v>1879</v>
      </c>
      <c r="I70" s="9">
        <f t="shared" si="8"/>
        <v>1794</v>
      </c>
    </row>
    <row r="71" spans="1:9" ht="12.75" customHeight="1">
      <c r="A71" s="1" t="s">
        <v>47</v>
      </c>
      <c r="B71" s="23">
        <v>2061</v>
      </c>
      <c r="C71" s="23">
        <v>1713</v>
      </c>
      <c r="D71" s="23">
        <v>0</v>
      </c>
      <c r="E71" s="23">
        <v>0</v>
      </c>
      <c r="F71" s="23">
        <v>863</v>
      </c>
      <c r="G71" s="23">
        <v>570</v>
      </c>
      <c r="H71" s="23">
        <f t="shared" si="7"/>
        <v>2924</v>
      </c>
      <c r="I71" s="9">
        <f t="shared" si="8"/>
        <v>2283</v>
      </c>
    </row>
    <row r="72" spans="1:9" ht="12.75" customHeight="1">
      <c r="A72" s="1" t="s">
        <v>48</v>
      </c>
      <c r="B72" s="23">
        <v>1091</v>
      </c>
      <c r="C72" s="23">
        <v>928</v>
      </c>
      <c r="D72" s="23">
        <v>0</v>
      </c>
      <c r="E72" s="23">
        <v>0</v>
      </c>
      <c r="F72" s="23">
        <v>0</v>
      </c>
      <c r="G72" s="23">
        <v>0</v>
      </c>
      <c r="H72" s="23">
        <f t="shared" si="7"/>
        <v>1091</v>
      </c>
      <c r="I72" s="9">
        <f t="shared" si="8"/>
        <v>928</v>
      </c>
    </row>
    <row r="73" spans="1:9" ht="12.75" customHeight="1">
      <c r="A73" s="1" t="s">
        <v>49</v>
      </c>
      <c r="B73" s="23">
        <v>6068</v>
      </c>
      <c r="C73" s="23">
        <v>5653</v>
      </c>
      <c r="D73" s="23">
        <v>0</v>
      </c>
      <c r="E73" s="23">
        <v>0</v>
      </c>
      <c r="F73" s="23">
        <v>3457</v>
      </c>
      <c r="G73" s="23">
        <v>2250</v>
      </c>
      <c r="H73" s="23">
        <f t="shared" si="7"/>
        <v>9525</v>
      </c>
      <c r="I73" s="9">
        <f t="shared" si="8"/>
        <v>7903</v>
      </c>
    </row>
    <row r="74" spans="1:9" ht="12.75" customHeight="1">
      <c r="A74" s="1" t="s">
        <v>50</v>
      </c>
      <c r="B74" s="23">
        <v>2748</v>
      </c>
      <c r="C74" s="23">
        <v>2190</v>
      </c>
      <c r="D74" s="23">
        <v>0</v>
      </c>
      <c r="E74" s="23">
        <v>0</v>
      </c>
      <c r="F74" s="23">
        <v>585</v>
      </c>
      <c r="G74" s="23">
        <v>334</v>
      </c>
      <c r="H74" s="23">
        <f t="shared" si="7"/>
        <v>3333</v>
      </c>
      <c r="I74" s="9">
        <f t="shared" si="8"/>
        <v>2524</v>
      </c>
    </row>
    <row r="75" spans="1:9" ht="12.75" customHeight="1">
      <c r="A75" s="1" t="s">
        <v>51</v>
      </c>
      <c r="B75" s="23">
        <v>3496</v>
      </c>
      <c r="C75" s="23">
        <v>1955</v>
      </c>
      <c r="D75" s="23">
        <v>0</v>
      </c>
      <c r="E75" s="23">
        <v>0</v>
      </c>
      <c r="F75" s="23">
        <v>1015</v>
      </c>
      <c r="G75" s="23">
        <v>532</v>
      </c>
      <c r="H75" s="23">
        <f t="shared" si="7"/>
        <v>4511</v>
      </c>
      <c r="I75" s="9">
        <f t="shared" si="8"/>
        <v>2487</v>
      </c>
    </row>
    <row r="76" spans="1:9" ht="12.75" customHeight="1">
      <c r="A76" s="1" t="s">
        <v>52</v>
      </c>
      <c r="B76" s="23">
        <v>1606</v>
      </c>
      <c r="C76" s="23">
        <v>1499</v>
      </c>
      <c r="D76" s="23">
        <v>0</v>
      </c>
      <c r="E76" s="23">
        <v>0</v>
      </c>
      <c r="F76" s="23">
        <v>0</v>
      </c>
      <c r="G76" s="23">
        <v>0</v>
      </c>
      <c r="H76" s="23">
        <f t="shared" si="7"/>
        <v>1606</v>
      </c>
      <c r="I76" s="9">
        <f t="shared" si="8"/>
        <v>1499</v>
      </c>
    </row>
    <row r="77" spans="1:9" ht="12.75" customHeight="1">
      <c r="A77" s="1" t="s">
        <v>53</v>
      </c>
      <c r="B77" s="23">
        <v>12629</v>
      </c>
      <c r="C77" s="23">
        <v>4722</v>
      </c>
      <c r="D77" s="9">
        <v>0</v>
      </c>
      <c r="E77" s="9">
        <v>0</v>
      </c>
      <c r="F77" s="23">
        <v>553</v>
      </c>
      <c r="G77" s="23">
        <v>207</v>
      </c>
      <c r="H77" s="23">
        <f t="shared" si="7"/>
        <v>13182</v>
      </c>
      <c r="I77" s="9">
        <f t="shared" si="8"/>
        <v>4929</v>
      </c>
    </row>
    <row r="78" spans="1:9" ht="12.75" customHeight="1">
      <c r="A78" s="1" t="s">
        <v>54</v>
      </c>
      <c r="B78" s="23">
        <v>2222</v>
      </c>
      <c r="C78" s="23">
        <v>1677</v>
      </c>
      <c r="D78" s="23">
        <v>0</v>
      </c>
      <c r="E78" s="23">
        <v>0</v>
      </c>
      <c r="F78" s="23">
        <v>844</v>
      </c>
      <c r="G78" s="23">
        <v>582</v>
      </c>
      <c r="H78" s="23">
        <f t="shared" si="7"/>
        <v>3066</v>
      </c>
      <c r="I78" s="9">
        <f t="shared" si="8"/>
        <v>2259</v>
      </c>
    </row>
    <row r="79" spans="1:9" ht="12.75" customHeight="1">
      <c r="A79" s="1" t="s">
        <v>55</v>
      </c>
      <c r="B79" s="23">
        <v>10383</v>
      </c>
      <c r="C79" s="23">
        <v>7490</v>
      </c>
      <c r="D79" s="23">
        <v>1614</v>
      </c>
      <c r="E79" s="23">
        <v>2507</v>
      </c>
      <c r="F79" s="23">
        <v>2900</v>
      </c>
      <c r="G79" s="23">
        <v>1650</v>
      </c>
      <c r="H79" s="23">
        <f t="shared" si="7"/>
        <v>14897</v>
      </c>
      <c r="I79" s="9">
        <f t="shared" si="8"/>
        <v>11647</v>
      </c>
    </row>
    <row r="80" spans="1:9" ht="12.75" customHeight="1">
      <c r="A80" s="1" t="s">
        <v>56</v>
      </c>
      <c r="B80" s="23">
        <v>2720</v>
      </c>
      <c r="C80" s="23">
        <v>2235</v>
      </c>
      <c r="D80" s="23">
        <v>0</v>
      </c>
      <c r="E80" s="23">
        <v>0</v>
      </c>
      <c r="F80" s="23">
        <v>771</v>
      </c>
      <c r="G80" s="23">
        <v>397</v>
      </c>
      <c r="H80" s="23">
        <f t="shared" si="7"/>
        <v>3491</v>
      </c>
      <c r="I80" s="9">
        <f t="shared" si="8"/>
        <v>2632</v>
      </c>
    </row>
    <row r="81" spans="1:9" ht="12.75" customHeight="1">
      <c r="A81" s="1" t="s">
        <v>57</v>
      </c>
      <c r="B81" s="23">
        <v>839</v>
      </c>
      <c r="C81" s="23">
        <v>834</v>
      </c>
      <c r="D81" s="23">
        <v>0</v>
      </c>
      <c r="E81" s="23">
        <v>0</v>
      </c>
      <c r="F81" s="23">
        <v>125</v>
      </c>
      <c r="G81" s="23">
        <v>66</v>
      </c>
      <c r="H81" s="23">
        <f t="shared" si="7"/>
        <v>964</v>
      </c>
      <c r="I81" s="9">
        <f t="shared" si="8"/>
        <v>900</v>
      </c>
    </row>
    <row r="82" spans="1:9" ht="12.75" customHeight="1">
      <c r="A82" s="1" t="s">
        <v>58</v>
      </c>
      <c r="B82" s="23">
        <v>7386</v>
      </c>
      <c r="C82" s="23">
        <v>6898</v>
      </c>
      <c r="D82" s="23">
        <v>1254</v>
      </c>
      <c r="E82" s="23">
        <v>946</v>
      </c>
      <c r="F82" s="23">
        <v>4715</v>
      </c>
      <c r="G82" s="23">
        <v>3709</v>
      </c>
      <c r="H82" s="23">
        <f t="shared" si="7"/>
        <v>13355</v>
      </c>
      <c r="I82" s="9">
        <f t="shared" si="8"/>
        <v>11553</v>
      </c>
    </row>
    <row r="83" spans="1:9" ht="12.75" customHeight="1">
      <c r="A83" s="1" t="s">
        <v>59</v>
      </c>
      <c r="B83" s="23">
        <v>3888</v>
      </c>
      <c r="C83" s="23">
        <v>3148</v>
      </c>
      <c r="D83" s="23">
        <v>0</v>
      </c>
      <c r="E83" s="23">
        <v>0</v>
      </c>
      <c r="F83" s="23">
        <v>15075</v>
      </c>
      <c r="G83" s="23">
        <v>7981</v>
      </c>
      <c r="H83" s="23">
        <f t="shared" si="7"/>
        <v>18963</v>
      </c>
      <c r="I83" s="9">
        <f t="shared" si="8"/>
        <v>11129</v>
      </c>
    </row>
    <row r="84" spans="1:9" ht="12.75" customHeight="1">
      <c r="A84" s="1" t="s">
        <v>60</v>
      </c>
      <c r="B84" s="23">
        <v>953</v>
      </c>
      <c r="C84" s="23">
        <v>981</v>
      </c>
      <c r="D84" s="23">
        <v>0</v>
      </c>
      <c r="E84" s="23">
        <v>0</v>
      </c>
      <c r="F84" s="23">
        <v>0</v>
      </c>
      <c r="G84" s="23">
        <v>0</v>
      </c>
      <c r="H84" s="23">
        <f t="shared" si="7"/>
        <v>953</v>
      </c>
      <c r="I84" s="9">
        <f t="shared" si="8"/>
        <v>981</v>
      </c>
    </row>
    <row r="85" spans="1:9" ht="12.75" customHeight="1">
      <c r="A85" s="1" t="s">
        <v>61</v>
      </c>
      <c r="B85" s="23">
        <v>1187</v>
      </c>
      <c r="C85" s="23">
        <v>1157</v>
      </c>
      <c r="D85" s="23">
        <v>0</v>
      </c>
      <c r="E85" s="23">
        <v>0</v>
      </c>
      <c r="F85" s="23">
        <v>0</v>
      </c>
      <c r="G85" s="23">
        <v>0</v>
      </c>
      <c r="H85" s="23">
        <f t="shared" si="7"/>
        <v>1187</v>
      </c>
      <c r="I85" s="9">
        <f t="shared" si="8"/>
        <v>1157</v>
      </c>
    </row>
    <row r="86" spans="1:9" ht="12.75" customHeight="1">
      <c r="A86" s="1" t="s">
        <v>62</v>
      </c>
      <c r="B86" s="23">
        <v>1044</v>
      </c>
      <c r="C86" s="23">
        <v>924</v>
      </c>
      <c r="D86" s="9">
        <v>0</v>
      </c>
      <c r="E86" s="9">
        <v>0</v>
      </c>
      <c r="F86" s="23">
        <v>1264</v>
      </c>
      <c r="G86" s="23">
        <v>808</v>
      </c>
      <c r="H86" s="23">
        <f t="shared" si="7"/>
        <v>2308</v>
      </c>
      <c r="I86" s="9">
        <f t="shared" si="8"/>
        <v>1732</v>
      </c>
    </row>
    <row r="87" spans="1:9" ht="12.75" customHeight="1">
      <c r="A87" s="1" t="s">
        <v>21</v>
      </c>
      <c r="B87" s="9">
        <f>SUM(B63:B86)</f>
        <v>84925</v>
      </c>
      <c r="C87" s="9">
        <f aca="true" t="shared" si="9" ref="C87:I87">SUM(C63:C86)</f>
        <v>62024</v>
      </c>
      <c r="D87" s="9">
        <f t="shared" si="9"/>
        <v>2868</v>
      </c>
      <c r="E87" s="9">
        <f t="shared" si="9"/>
        <v>3453</v>
      </c>
      <c r="F87" s="9">
        <f t="shared" si="9"/>
        <v>33692</v>
      </c>
      <c r="G87" s="9">
        <f t="shared" si="9"/>
        <v>19870</v>
      </c>
      <c r="H87" s="9">
        <f t="shared" si="9"/>
        <v>121485</v>
      </c>
      <c r="I87" s="9">
        <f t="shared" si="9"/>
        <v>85347</v>
      </c>
    </row>
    <row r="88" spans="1:9" ht="12.75" customHeight="1">
      <c r="A88" s="1"/>
      <c r="B88" s="9"/>
      <c r="C88" s="9"/>
      <c r="D88" s="9"/>
      <c r="E88" s="9"/>
      <c r="F88" s="9"/>
      <c r="G88" s="9"/>
      <c r="H88" s="9"/>
      <c r="I88" s="9"/>
    </row>
    <row r="89" spans="1:9" ht="34.5" customHeight="1">
      <c r="A89" s="8" t="s">
        <v>63</v>
      </c>
      <c r="B89" s="9"/>
      <c r="C89" s="9"/>
      <c r="D89" s="9"/>
      <c r="E89" s="9"/>
      <c r="F89" s="9"/>
      <c r="G89" s="9"/>
      <c r="H89" s="9"/>
      <c r="I89" s="9"/>
    </row>
    <row r="90" spans="1:9" ht="12.75" customHeight="1">
      <c r="A90" s="12"/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" t="s">
        <v>64</v>
      </c>
      <c r="B91" s="23">
        <v>318</v>
      </c>
      <c r="C91" s="23">
        <v>334</v>
      </c>
      <c r="D91" s="9">
        <v>0</v>
      </c>
      <c r="E91" s="9">
        <v>0</v>
      </c>
      <c r="F91" s="9">
        <v>0</v>
      </c>
      <c r="G91" s="9">
        <v>0</v>
      </c>
      <c r="H91" s="9">
        <f>SUM(B91+D91+F91)</f>
        <v>318</v>
      </c>
      <c r="I91" s="9">
        <f>SUM(C91,E91,G91)</f>
        <v>334</v>
      </c>
    </row>
    <row r="92" spans="1:9" ht="12.75" customHeight="1">
      <c r="A92" s="1" t="s">
        <v>65</v>
      </c>
      <c r="B92" s="23">
        <v>326</v>
      </c>
      <c r="C92" s="23">
        <v>267</v>
      </c>
      <c r="D92" s="22">
        <v>0</v>
      </c>
      <c r="E92" s="22">
        <v>0</v>
      </c>
      <c r="F92" s="22">
        <v>0</v>
      </c>
      <c r="G92" s="22">
        <v>0</v>
      </c>
      <c r="H92" s="9">
        <v>334</v>
      </c>
      <c r="I92" s="9">
        <f>SUM(C92,E92,G92)</f>
        <v>267</v>
      </c>
    </row>
    <row r="93" spans="1:9" ht="12.75" customHeight="1">
      <c r="A93" s="1" t="s">
        <v>21</v>
      </c>
      <c r="B93" s="9">
        <f>SUM(B91:B92)</f>
        <v>644</v>
      </c>
      <c r="C93" s="9">
        <f aca="true" t="shared" si="10" ref="C93:H93">SUM(C91:C92)</f>
        <v>601</v>
      </c>
      <c r="D93" s="9">
        <f t="shared" si="10"/>
        <v>0</v>
      </c>
      <c r="E93" s="9">
        <f t="shared" si="10"/>
        <v>0</v>
      </c>
      <c r="F93" s="9">
        <f t="shared" si="10"/>
        <v>0</v>
      </c>
      <c r="G93" s="9">
        <f t="shared" si="10"/>
        <v>0</v>
      </c>
      <c r="H93" s="9">
        <f t="shared" si="10"/>
        <v>652</v>
      </c>
      <c r="I93" s="9">
        <f>SUM(C93,E93,G93)</f>
        <v>601</v>
      </c>
    </row>
    <row r="94" spans="1:9" ht="12.75" customHeight="1">
      <c r="A94" s="1"/>
      <c r="B94" s="9"/>
      <c r="C94" s="9"/>
      <c r="D94" s="9"/>
      <c r="E94" s="9"/>
      <c r="F94" s="9"/>
      <c r="G94" s="9"/>
      <c r="H94" s="9"/>
      <c r="I94" s="9"/>
    </row>
    <row r="95" spans="1:256" s="14" customFormat="1" ht="19.5" customHeight="1">
      <c r="A95" s="8" t="s">
        <v>66</v>
      </c>
      <c r="B95" s="9">
        <f>SUM(B87+B93)</f>
        <v>85569</v>
      </c>
      <c r="C95" s="9">
        <f aca="true" t="shared" si="11" ref="C95:I95">SUM(C87+C93)</f>
        <v>62625</v>
      </c>
      <c r="D95" s="9">
        <f t="shared" si="11"/>
        <v>2868</v>
      </c>
      <c r="E95" s="9">
        <f t="shared" si="11"/>
        <v>3453</v>
      </c>
      <c r="F95" s="9">
        <f t="shared" si="11"/>
        <v>33692</v>
      </c>
      <c r="G95" s="9">
        <f t="shared" si="11"/>
        <v>19870</v>
      </c>
      <c r="H95" s="9">
        <f t="shared" si="11"/>
        <v>122137</v>
      </c>
      <c r="I95" s="9">
        <f t="shared" si="11"/>
        <v>85948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9" ht="12.75" customHeight="1">
      <c r="A96" s="1"/>
      <c r="B96" s="9"/>
      <c r="C96" s="9"/>
      <c r="D96" s="9"/>
      <c r="E96" s="9"/>
      <c r="F96" s="9"/>
      <c r="G96" s="9"/>
      <c r="H96" s="9"/>
      <c r="I96" s="9"/>
    </row>
    <row r="97" spans="1:9" ht="12.75" customHeight="1" thickBot="1">
      <c r="A97" s="1" t="s">
        <v>67</v>
      </c>
      <c r="B97" s="9">
        <f aca="true" t="shared" si="12" ref="B97:I97">SUM(B95,B50)</f>
        <v>279932</v>
      </c>
      <c r="C97" s="9">
        <f t="shared" si="12"/>
        <v>205582</v>
      </c>
      <c r="D97" s="9">
        <f t="shared" si="12"/>
        <v>5652</v>
      </c>
      <c r="E97" s="9">
        <f t="shared" si="12"/>
        <v>6217.01</v>
      </c>
      <c r="F97" s="9">
        <f t="shared" si="12"/>
        <v>54812</v>
      </c>
      <c r="G97" s="9">
        <f t="shared" si="12"/>
        <v>31267</v>
      </c>
      <c r="H97" s="9">
        <f t="shared" si="12"/>
        <v>340404</v>
      </c>
      <c r="I97" s="9">
        <f t="shared" si="12"/>
        <v>243066.01</v>
      </c>
    </row>
    <row r="98" spans="1:9" ht="12.75" customHeight="1" thickTop="1">
      <c r="A98" s="3" t="s">
        <v>68</v>
      </c>
      <c r="B98" s="15"/>
      <c r="C98" s="15"/>
      <c r="D98" s="15"/>
      <c r="E98" s="15"/>
      <c r="F98" s="15"/>
      <c r="G98" s="15"/>
      <c r="H98" s="15"/>
      <c r="I98" s="15"/>
    </row>
    <row r="99" ht="12.75" customHeight="1">
      <c r="A99" s="1" t="s">
        <v>38</v>
      </c>
    </row>
    <row r="100" ht="12.75" customHeight="1"/>
    <row r="101" ht="12.75" customHeight="1"/>
    <row r="102" ht="12.75" customHeight="1"/>
  </sheetData>
  <printOptions/>
  <pageMargins left="0.9" right="0.3" top="0.69" bottom="0.2" header="0.72" footer="0.2"/>
  <pageSetup horizontalDpi="600" verticalDpi="600" orientation="portrait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2007-09-12T18:41:50Z</cp:lastPrinted>
  <dcterms:created xsi:type="dcterms:W3CDTF">2003-06-16T21:41:48Z</dcterms:created>
  <dcterms:modified xsi:type="dcterms:W3CDTF">2007-09-12T20:44:49Z</dcterms:modified>
  <cp:category/>
  <cp:version/>
  <cp:contentType/>
  <cp:contentStatus/>
</cp:coreProperties>
</file>