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191" windowWidth="8775" windowHeight="11640" activeTab="0"/>
  </bookViews>
  <sheets>
    <sheet name="Table 29 - HCT and FTE" sheetId="1" r:id="rId1"/>
  </sheets>
  <definedNames>
    <definedName name="_xlnm.Print_Area" localSheetId="0">'Table 29 - HCT and FTE'!$A$1:$I$100</definedName>
  </definedNames>
  <calcPr fullCalcOnLoad="1"/>
</workbook>
</file>

<file path=xl/sharedStrings.xml><?xml version="1.0" encoding="utf-8"?>
<sst xmlns="http://schemas.openxmlformats.org/spreadsheetml/2006/main" count="114" uniqueCount="85">
  <si>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</si>
  <si>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</si>
  <si>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</si>
  <si>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</si>
  <si>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</si>
  <si>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</si>
  <si>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</si>
  <si>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</si>
  <si>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</si>
  <si>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</si>
  <si>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</si>
  <si>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</si>
  <si>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</si>
  <si>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</si>
  <si>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</si>
  <si>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</si>
  <si>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</si>
  <si>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</si>
  <si>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</si>
  <si>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</si>
  <si>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</si>
  <si>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</si>
  <si>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</si>
  <si>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</si>
  <si>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</si>
  <si>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</si>
  <si>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</si>
  <si>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</si>
  <si>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</si>
  <si>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</si>
  <si>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</si>
  <si>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</si>
  <si>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</si>
  <si>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</si>
  <si>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</si>
  <si>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</si>
  <si>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</si>
  <si>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</si>
  <si>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</si>
  <si>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</si>
  <si>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</si>
  <si>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</si>
  <si>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</si>
  <si>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</si>
  <si>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</si>
  <si>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</si>
  <si>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</si>
  <si>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</si>
  <si>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</si>
  <si>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</si>
  <si>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</si>
  <si>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</si>
  <si>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</si>
  <si>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</si>
  <si>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</si>
  <si>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</si>
  <si>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</si>
  <si>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</si>
  <si>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</si>
  <si>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</si>
  <si>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</si>
  <si>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</si>
  <si>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</si>
  <si>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</si>
  <si>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</si>
  <si>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</si>
  <si>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</si>
  <si>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</si>
  <si>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TABLE 29</t>
  </si>
  <si>
    <t>TABLE 30</t>
  </si>
  <si>
    <t>SOURCE:  Enhanced Missouri Student Achievement Study</t>
  </si>
  <si>
    <t>MISSOURI STATE</t>
  </si>
  <si>
    <t>MSU- WEST PLAINS</t>
  </si>
  <si>
    <t>UCM</t>
  </si>
  <si>
    <t>CENTRAL METHODIST - GR / EXT.</t>
  </si>
  <si>
    <t>CENTRAL METHODIST - CLAS</t>
  </si>
  <si>
    <t>MCC - BLUE RIVER</t>
  </si>
  <si>
    <t>MCC - BUSINESS AND TECHNOLOGY</t>
  </si>
  <si>
    <t>MCC - LONGVIEW</t>
  </si>
  <si>
    <t>MCC - MAPLE WOODS</t>
  </si>
  <si>
    <t>MCC - PENN VALLEY</t>
  </si>
  <si>
    <t>INSTITUTIONS, BY STUDENT LEVEL, FALL 2007</t>
  </si>
  <si>
    <t>FALL 2007</t>
  </si>
  <si>
    <t>ST. LOUIS CC - WILDWOOD</t>
  </si>
  <si>
    <t>MISSOURI UNIV. OF SCI. &amp; 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</si>
</sst>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showOutlineSymbols="0" zoomScalePageLayoutView="0" workbookViewId="0" topLeftCell="A1">
      <selection activeCell="E24" sqref="E24"/>
    </sheetView>
  </sheetViews>
  <sheetFormatPr defaultColWidth="15.796875" defaultRowHeight="10.5"/>
  <cols>
    <col min="1" max="1" width="48.3984375" style="2" customWidth="1"/>
    <col min="2" max="3" width="9.19921875" style="2" customWidth="1"/>
    <col min="4" max="4" width="16.796875" style="2" customWidth="1"/>
    <col min="5" max="5" width="6.796875" style="2" customWidth="1"/>
    <col min="6" max="6" width="9.19921875" style="2" customWidth="1"/>
    <col min="7" max="7" width="8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15.796875" style="2" customWidth="1"/>
  </cols>
  <sheetData>
    <row r="1" ht="12.75" customHeight="1">
      <c r="A1" s="1" t="s">
        <v>68</v>
      </c>
    </row>
    <row r="2" ht="12.75" customHeight="1">
      <c r="A2" s="2" t="s">
        <v>0</v>
      </c>
    </row>
    <row r="3" ht="12.75" customHeight="1">
      <c r="A3" s="1" t="s">
        <v>82</v>
      </c>
    </row>
    <row r="4" spans="1:9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2:8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9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9" ht="12.75" customHeight="1">
      <c r="A8" s="7"/>
      <c r="B8" s="18"/>
      <c r="C8" s="18"/>
      <c r="D8" s="18"/>
      <c r="E8" s="18"/>
      <c r="F8" s="18"/>
      <c r="G8" s="18"/>
      <c r="H8" s="18"/>
      <c r="I8" s="18"/>
    </row>
    <row r="9" spans="1:9" ht="22.5" customHeight="1">
      <c r="A9" s="8" t="s">
        <v>9</v>
      </c>
      <c r="B9" s="9"/>
      <c r="C9" s="9"/>
      <c r="D9" s="9"/>
      <c r="E9" s="9"/>
      <c r="F9" s="9"/>
      <c r="G9" s="9"/>
      <c r="H9" s="9"/>
      <c r="I9" s="9"/>
    </row>
    <row r="10" spans="1:9" ht="12.75" customHeight="1">
      <c r="A10" s="1"/>
      <c r="B10" s="9"/>
      <c r="C10" s="9"/>
      <c r="D10" s="9"/>
      <c r="E10" s="9"/>
      <c r="F10" s="9"/>
      <c r="G10" s="9"/>
      <c r="H10" s="9"/>
      <c r="I10" s="9"/>
    </row>
    <row r="11" spans="1:9" ht="12.75" customHeight="1">
      <c r="A11" s="1" t="s">
        <v>10</v>
      </c>
      <c r="B11" s="9">
        <v>1882</v>
      </c>
      <c r="C11" s="9">
        <v>1413</v>
      </c>
      <c r="D11" s="9">
        <v>0</v>
      </c>
      <c r="E11" s="9">
        <v>0</v>
      </c>
      <c r="F11" s="9">
        <v>0</v>
      </c>
      <c r="G11" s="9">
        <v>0</v>
      </c>
      <c r="H11" s="23">
        <f aca="true" t="shared" si="0" ref="H11:H23">SUM(B11,F11,D11)</f>
        <v>1882</v>
      </c>
      <c r="I11" s="9">
        <f aca="true" t="shared" si="1" ref="I11:I23">SUM(C11,E11,G11)</f>
        <v>1413</v>
      </c>
    </row>
    <row r="12" spans="1:9" ht="12.75" customHeight="1">
      <c r="A12" s="1" t="s">
        <v>11</v>
      </c>
      <c r="B12" s="9">
        <v>2936</v>
      </c>
      <c r="C12" s="9">
        <v>2173</v>
      </c>
      <c r="D12" s="9">
        <v>0</v>
      </c>
      <c r="E12" s="9">
        <v>0</v>
      </c>
      <c r="F12" s="9">
        <v>220</v>
      </c>
      <c r="G12" s="9">
        <v>115</v>
      </c>
      <c r="H12" s="23">
        <f t="shared" si="0"/>
        <v>3156</v>
      </c>
      <c r="I12" s="9">
        <f t="shared" si="1"/>
        <v>2288</v>
      </c>
    </row>
    <row r="13" spans="1:10" ht="12.75" customHeight="1">
      <c r="A13" s="1" t="s">
        <v>12</v>
      </c>
      <c r="B13" s="9">
        <v>5543</v>
      </c>
      <c r="C13" s="9">
        <v>4320</v>
      </c>
      <c r="D13" s="9">
        <v>0</v>
      </c>
      <c r="E13" s="9">
        <v>0</v>
      </c>
      <c r="F13" s="9">
        <v>53</v>
      </c>
      <c r="G13" s="9">
        <v>23</v>
      </c>
      <c r="H13" s="23">
        <f t="shared" si="0"/>
        <v>5596</v>
      </c>
      <c r="I13" s="9">
        <f t="shared" si="1"/>
        <v>4343</v>
      </c>
      <c r="J13" s="10"/>
    </row>
    <row r="14" spans="1:9" ht="12.75" customHeight="1">
      <c r="A14" s="1" t="s">
        <v>71</v>
      </c>
      <c r="B14" s="9">
        <v>16255</v>
      </c>
      <c r="C14" s="9">
        <v>13600</v>
      </c>
      <c r="D14" s="9">
        <v>0</v>
      </c>
      <c r="E14" s="9">
        <v>0</v>
      </c>
      <c r="F14" s="9">
        <v>3093</v>
      </c>
      <c r="G14" s="9">
        <v>1937</v>
      </c>
      <c r="H14" s="23">
        <f t="shared" si="0"/>
        <v>19348</v>
      </c>
      <c r="I14" s="9">
        <f t="shared" si="1"/>
        <v>15537</v>
      </c>
    </row>
    <row r="15" spans="1:10" ht="12.75" customHeight="1">
      <c r="A15" s="25" t="s">
        <v>84</v>
      </c>
      <c r="B15" s="9">
        <v>4752</v>
      </c>
      <c r="C15" s="9">
        <v>4483</v>
      </c>
      <c r="D15" s="9">
        <v>0</v>
      </c>
      <c r="E15" s="9">
        <v>0</v>
      </c>
      <c r="F15" s="9">
        <v>1411</v>
      </c>
      <c r="G15" s="9">
        <v>837</v>
      </c>
      <c r="H15" s="23">
        <f t="shared" si="0"/>
        <v>6163</v>
      </c>
      <c r="I15" s="9">
        <f t="shared" si="1"/>
        <v>5320</v>
      </c>
      <c r="J15" s="10"/>
    </row>
    <row r="16" spans="1:10" ht="12.75" customHeight="1">
      <c r="A16" s="1" t="s">
        <v>13</v>
      </c>
      <c r="B16" s="9">
        <v>5301</v>
      </c>
      <c r="C16" s="9">
        <v>4038</v>
      </c>
      <c r="D16" s="9">
        <v>0</v>
      </c>
      <c r="E16" s="9">
        <v>0</v>
      </c>
      <c r="F16" s="9">
        <v>41</v>
      </c>
      <c r="G16" s="9">
        <v>16</v>
      </c>
      <c r="H16" s="23">
        <f t="shared" si="0"/>
        <v>5342</v>
      </c>
      <c r="I16" s="9">
        <f t="shared" si="1"/>
        <v>4054</v>
      </c>
      <c r="J16" s="10"/>
    </row>
    <row r="17" spans="1:10" ht="12.75" customHeight="1">
      <c r="A17" s="1" t="s">
        <v>14</v>
      </c>
      <c r="B17" s="9">
        <v>5670</v>
      </c>
      <c r="C17" s="9">
        <v>4987</v>
      </c>
      <c r="D17" s="9">
        <v>0</v>
      </c>
      <c r="E17" s="9">
        <v>0</v>
      </c>
      <c r="F17" s="9">
        <v>958</v>
      </c>
      <c r="G17" s="9">
        <v>476</v>
      </c>
      <c r="H17" s="23">
        <f t="shared" si="0"/>
        <v>6628</v>
      </c>
      <c r="I17" s="9">
        <f t="shared" si="1"/>
        <v>5463</v>
      </c>
      <c r="J17" s="10"/>
    </row>
    <row r="18" spans="1:10" ht="12.75" customHeight="1">
      <c r="A18" s="1" t="s">
        <v>15</v>
      </c>
      <c r="B18" s="9">
        <v>9198</v>
      </c>
      <c r="C18" s="9">
        <v>7432</v>
      </c>
      <c r="D18" s="9">
        <v>0</v>
      </c>
      <c r="E18" s="9">
        <v>0</v>
      </c>
      <c r="F18" s="9">
        <v>1430</v>
      </c>
      <c r="G18" s="9">
        <v>561</v>
      </c>
      <c r="H18" s="23">
        <f t="shared" si="0"/>
        <v>10628</v>
      </c>
      <c r="I18" s="9">
        <f t="shared" si="1"/>
        <v>7993</v>
      </c>
      <c r="J18" s="10"/>
    </row>
    <row r="19" spans="1:10" ht="12.75" customHeight="1">
      <c r="A19" s="1" t="s">
        <v>16</v>
      </c>
      <c r="B19" s="9">
        <v>5569</v>
      </c>
      <c r="C19" s="9">
        <v>5436</v>
      </c>
      <c r="D19" s="9">
        <v>0</v>
      </c>
      <c r="E19" s="9">
        <v>0</v>
      </c>
      <c r="F19" s="9">
        <v>308</v>
      </c>
      <c r="G19" s="9">
        <v>238</v>
      </c>
      <c r="H19" s="23">
        <f t="shared" si="0"/>
        <v>5877</v>
      </c>
      <c r="I19" s="9">
        <f t="shared" si="1"/>
        <v>5674</v>
      </c>
      <c r="J19" s="10"/>
    </row>
    <row r="20" spans="1:10" ht="12.75" customHeight="1">
      <c r="A20" s="1" t="s">
        <v>73</v>
      </c>
      <c r="B20" s="9">
        <v>8864</v>
      </c>
      <c r="C20" s="9">
        <v>7595</v>
      </c>
      <c r="D20" s="9">
        <v>0</v>
      </c>
      <c r="E20" s="9">
        <v>0</v>
      </c>
      <c r="F20" s="9">
        <v>2055</v>
      </c>
      <c r="G20" s="9">
        <v>1015</v>
      </c>
      <c r="H20" s="23">
        <f t="shared" si="0"/>
        <v>10919</v>
      </c>
      <c r="I20" s="9">
        <f t="shared" si="1"/>
        <v>8610</v>
      </c>
      <c r="J20" s="10"/>
    </row>
    <row r="21" spans="1:10" ht="12.75" customHeight="1">
      <c r="A21" s="1" t="s">
        <v>17</v>
      </c>
      <c r="B21" s="9">
        <v>21586</v>
      </c>
      <c r="C21" s="9">
        <v>19845</v>
      </c>
      <c r="D21" s="9">
        <v>1111</v>
      </c>
      <c r="E21" s="9">
        <v>1094</v>
      </c>
      <c r="F21" s="9">
        <v>5708</v>
      </c>
      <c r="G21" s="9">
        <v>3333</v>
      </c>
      <c r="H21" s="23">
        <f t="shared" si="0"/>
        <v>28405</v>
      </c>
      <c r="I21" s="9">
        <f t="shared" si="1"/>
        <v>24272</v>
      </c>
      <c r="J21" s="10"/>
    </row>
    <row r="22" spans="1:10" ht="12.75" customHeight="1">
      <c r="A22" s="1" t="s">
        <v>18</v>
      </c>
      <c r="B22" s="9">
        <v>9094</v>
      </c>
      <c r="C22" s="9">
        <v>6391</v>
      </c>
      <c r="D22" s="9">
        <v>1548</v>
      </c>
      <c r="E22" s="9">
        <v>1535</v>
      </c>
      <c r="F22" s="9">
        <v>3800</v>
      </c>
      <c r="G22" s="9">
        <v>1905</v>
      </c>
      <c r="H22" s="23">
        <f t="shared" si="0"/>
        <v>14442</v>
      </c>
      <c r="I22" s="9">
        <f t="shared" si="1"/>
        <v>9831</v>
      </c>
      <c r="J22" s="10"/>
    </row>
    <row r="23" spans="1:10" ht="12.75" customHeight="1">
      <c r="A23" s="1" t="s">
        <v>19</v>
      </c>
      <c r="B23" s="9">
        <v>12408</v>
      </c>
      <c r="C23" s="9">
        <v>7911</v>
      </c>
      <c r="D23" s="9">
        <v>171</v>
      </c>
      <c r="E23" s="9">
        <v>171</v>
      </c>
      <c r="F23" s="9">
        <v>2924</v>
      </c>
      <c r="G23" s="9">
        <v>1464</v>
      </c>
      <c r="H23" s="23">
        <f t="shared" si="0"/>
        <v>15503</v>
      </c>
      <c r="I23" s="9">
        <f t="shared" si="1"/>
        <v>9546</v>
      </c>
      <c r="J23" s="10"/>
    </row>
    <row r="24" spans="1:12" ht="12.75" customHeight="1">
      <c r="A24" s="1" t="s">
        <v>20</v>
      </c>
      <c r="B24" s="9">
        <f aca="true" t="shared" si="2" ref="B24:I24">SUM(B11:B23)</f>
        <v>109058</v>
      </c>
      <c r="C24" s="9">
        <f t="shared" si="2"/>
        <v>89624</v>
      </c>
      <c r="D24" s="9">
        <f t="shared" si="2"/>
        <v>2830</v>
      </c>
      <c r="E24" s="9">
        <f t="shared" si="2"/>
        <v>2800</v>
      </c>
      <c r="F24" s="9">
        <f t="shared" si="2"/>
        <v>22001</v>
      </c>
      <c r="G24" s="9">
        <f t="shared" si="2"/>
        <v>11920</v>
      </c>
      <c r="H24" s="9">
        <f t="shared" si="2"/>
        <v>133889</v>
      </c>
      <c r="I24" s="9">
        <f t="shared" si="2"/>
        <v>104344</v>
      </c>
      <c r="J24" s="10"/>
      <c r="K24" s="17"/>
      <c r="L24" s="17"/>
    </row>
    <row r="25" spans="1:10" ht="12.75" customHeight="1">
      <c r="A25" s="1"/>
      <c r="B25" s="9"/>
      <c r="C25" s="9"/>
      <c r="D25" s="9"/>
      <c r="E25" s="9"/>
      <c r="F25" s="9"/>
      <c r="G25" s="9"/>
      <c r="H25" s="9"/>
      <c r="I25" s="9"/>
      <c r="J25" s="10"/>
    </row>
    <row r="26" spans="1:10" ht="22.5" customHeight="1">
      <c r="A26" s="8" t="s">
        <v>21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 customHeight="1">
      <c r="A27" s="1"/>
      <c r="B27" s="9"/>
      <c r="C27" s="9"/>
      <c r="D27" s="9"/>
      <c r="E27" s="9"/>
      <c r="F27" s="9"/>
      <c r="G27" s="9"/>
      <c r="H27" s="9"/>
      <c r="I27" s="9"/>
      <c r="J27" s="10"/>
    </row>
    <row r="28" spans="1:10" ht="12.75" customHeight="1">
      <c r="A28" s="1" t="s">
        <v>22</v>
      </c>
      <c r="B28" s="23">
        <v>3431</v>
      </c>
      <c r="C28" s="23">
        <v>2274</v>
      </c>
      <c r="D28" s="9">
        <v>0</v>
      </c>
      <c r="E28" s="9">
        <v>0</v>
      </c>
      <c r="F28" s="9">
        <v>0</v>
      </c>
      <c r="G28" s="9">
        <v>0</v>
      </c>
      <c r="H28" s="23">
        <f aca="true" t="shared" si="3" ref="H28:H48">SUM(B28,F28,D28)</f>
        <v>3431</v>
      </c>
      <c r="I28" s="9">
        <f aca="true" t="shared" si="4" ref="I28:I48">SUM(C28,E28,G28)</f>
        <v>2274</v>
      </c>
      <c r="J28" s="10"/>
    </row>
    <row r="29" spans="1:9" ht="12.75" customHeight="1">
      <c r="A29" s="1" t="s">
        <v>23</v>
      </c>
      <c r="B29" s="23">
        <v>3603</v>
      </c>
      <c r="C29" s="23">
        <v>2178</v>
      </c>
      <c r="D29" s="9">
        <v>0</v>
      </c>
      <c r="E29" s="9">
        <v>0</v>
      </c>
      <c r="F29" s="9">
        <v>0</v>
      </c>
      <c r="G29" s="9">
        <v>0</v>
      </c>
      <c r="H29" s="23">
        <f t="shared" si="3"/>
        <v>3603</v>
      </c>
      <c r="I29" s="9">
        <f t="shared" si="4"/>
        <v>2178</v>
      </c>
    </row>
    <row r="30" spans="1:9" ht="12.75" customHeight="1">
      <c r="A30" s="1" t="s">
        <v>24</v>
      </c>
      <c r="B30" s="23">
        <v>4865</v>
      </c>
      <c r="C30" s="23">
        <v>3311</v>
      </c>
      <c r="D30" s="9">
        <v>0</v>
      </c>
      <c r="E30" s="9">
        <v>0</v>
      </c>
      <c r="F30" s="9">
        <v>0</v>
      </c>
      <c r="G30" s="9">
        <v>0</v>
      </c>
      <c r="H30" s="23">
        <f t="shared" si="3"/>
        <v>4865</v>
      </c>
      <c r="I30" s="9">
        <f t="shared" si="4"/>
        <v>3311</v>
      </c>
    </row>
    <row r="31" spans="1:15" ht="12.75" customHeight="1">
      <c r="A31" s="1" t="s">
        <v>25</v>
      </c>
      <c r="B31" s="23">
        <v>873</v>
      </c>
      <c r="C31" s="23">
        <v>891</v>
      </c>
      <c r="D31" s="9">
        <v>0</v>
      </c>
      <c r="E31" s="9">
        <v>0</v>
      </c>
      <c r="F31" s="9">
        <v>0</v>
      </c>
      <c r="G31" s="9">
        <v>0</v>
      </c>
      <c r="H31" s="23">
        <f t="shared" si="3"/>
        <v>873</v>
      </c>
      <c r="I31" s="9">
        <f t="shared" si="4"/>
        <v>891</v>
      </c>
      <c r="J31" s="1"/>
      <c r="K31" s="1"/>
      <c r="L31" s="1"/>
      <c r="M31" s="1"/>
      <c r="N31" s="1"/>
      <c r="O31" s="10"/>
    </row>
    <row r="32" spans="1:15" ht="12.75" customHeight="1">
      <c r="A32" s="1" t="s">
        <v>76</v>
      </c>
      <c r="B32" s="23">
        <v>2885</v>
      </c>
      <c r="C32" s="23">
        <v>1690</v>
      </c>
      <c r="D32" s="9">
        <v>0</v>
      </c>
      <c r="E32" s="9">
        <v>0</v>
      </c>
      <c r="F32" s="9">
        <v>0</v>
      </c>
      <c r="G32" s="9">
        <v>0</v>
      </c>
      <c r="H32" s="23">
        <f t="shared" si="3"/>
        <v>2885</v>
      </c>
      <c r="I32" s="9">
        <f t="shared" si="4"/>
        <v>1690</v>
      </c>
      <c r="J32" s="1"/>
      <c r="K32" s="1"/>
      <c r="L32" s="1"/>
      <c r="M32" s="1"/>
      <c r="N32" s="1"/>
      <c r="O32" s="10"/>
    </row>
    <row r="33" spans="1:15" ht="12.75" customHeight="1">
      <c r="A33" s="1" t="s">
        <v>77</v>
      </c>
      <c r="B33" s="23">
        <v>641</v>
      </c>
      <c r="C33" s="23">
        <v>354</v>
      </c>
      <c r="D33" s="9">
        <v>0</v>
      </c>
      <c r="E33" s="9">
        <v>0</v>
      </c>
      <c r="F33" s="9">
        <v>0</v>
      </c>
      <c r="G33" s="9">
        <v>0</v>
      </c>
      <c r="H33" s="23">
        <f t="shared" si="3"/>
        <v>641</v>
      </c>
      <c r="I33" s="9">
        <f t="shared" si="4"/>
        <v>354</v>
      </c>
      <c r="J33" s="1"/>
      <c r="K33" s="1"/>
      <c r="L33" s="1"/>
      <c r="M33" s="1"/>
      <c r="N33" s="1"/>
      <c r="O33" s="10"/>
    </row>
    <row r="34" spans="1:15" ht="12.75" customHeight="1">
      <c r="A34" s="1" t="s">
        <v>78</v>
      </c>
      <c r="B34" s="23">
        <v>5407</v>
      </c>
      <c r="C34" s="23">
        <v>3425</v>
      </c>
      <c r="D34" s="9">
        <v>0</v>
      </c>
      <c r="E34" s="9">
        <v>0</v>
      </c>
      <c r="F34" s="9">
        <v>0</v>
      </c>
      <c r="G34" s="9">
        <v>0</v>
      </c>
      <c r="H34" s="23">
        <f t="shared" si="3"/>
        <v>5407</v>
      </c>
      <c r="I34" s="9">
        <f t="shared" si="4"/>
        <v>3425</v>
      </c>
      <c r="J34" s="1"/>
      <c r="K34" s="1"/>
      <c r="L34" s="1"/>
      <c r="M34" s="1"/>
      <c r="N34" s="1"/>
      <c r="O34" s="10"/>
    </row>
    <row r="35" spans="1:15" ht="12.75" customHeight="1">
      <c r="A35" s="1" t="s">
        <v>79</v>
      </c>
      <c r="B35" s="23">
        <v>4458</v>
      </c>
      <c r="C35" s="23">
        <v>2721</v>
      </c>
      <c r="D35" s="9">
        <v>0</v>
      </c>
      <c r="E35" s="9">
        <v>0</v>
      </c>
      <c r="F35" s="9">
        <v>0</v>
      </c>
      <c r="G35" s="9">
        <v>0</v>
      </c>
      <c r="H35" s="23">
        <f t="shared" si="3"/>
        <v>4458</v>
      </c>
      <c r="I35" s="9">
        <f t="shared" si="4"/>
        <v>2721</v>
      </c>
      <c r="J35" s="1"/>
      <c r="K35" s="1"/>
      <c r="L35" s="1"/>
      <c r="M35" s="1"/>
      <c r="N35" s="1"/>
      <c r="O35" s="10"/>
    </row>
    <row r="36" spans="1:15" ht="12.75" customHeight="1">
      <c r="A36" s="1" t="s">
        <v>80</v>
      </c>
      <c r="B36" s="23">
        <v>4513</v>
      </c>
      <c r="C36" s="23">
        <v>2618</v>
      </c>
      <c r="D36" s="9">
        <v>0</v>
      </c>
      <c r="E36" s="9">
        <v>0</v>
      </c>
      <c r="F36" s="9">
        <v>0</v>
      </c>
      <c r="G36" s="9">
        <v>0</v>
      </c>
      <c r="H36" s="23">
        <f t="shared" si="3"/>
        <v>4513</v>
      </c>
      <c r="I36" s="9">
        <f t="shared" si="4"/>
        <v>2618</v>
      </c>
      <c r="J36" s="1"/>
      <c r="K36" s="1"/>
      <c r="L36" s="1"/>
      <c r="M36" s="1"/>
      <c r="N36" s="1"/>
      <c r="O36" s="10"/>
    </row>
    <row r="37" spans="1:15" ht="12.75" customHeight="1">
      <c r="A37" s="1" t="s">
        <v>26</v>
      </c>
      <c r="B37" s="23">
        <v>3061</v>
      </c>
      <c r="C37" s="23">
        <v>2111</v>
      </c>
      <c r="D37" s="9">
        <v>0</v>
      </c>
      <c r="E37" s="9">
        <v>0</v>
      </c>
      <c r="F37" s="9">
        <v>0</v>
      </c>
      <c r="G37" s="9">
        <v>0</v>
      </c>
      <c r="H37" s="23">
        <f t="shared" si="3"/>
        <v>3061</v>
      </c>
      <c r="I37" s="9">
        <f t="shared" si="4"/>
        <v>2111</v>
      </c>
      <c r="J37" s="1"/>
      <c r="K37" s="1"/>
      <c r="L37" s="1"/>
      <c r="M37" s="1"/>
      <c r="N37" s="1"/>
      <c r="O37" s="10"/>
    </row>
    <row r="38" spans="1:15" ht="12.75" customHeight="1">
      <c r="A38" s="1" t="s">
        <v>27</v>
      </c>
      <c r="B38" s="23">
        <v>4007</v>
      </c>
      <c r="C38" s="23">
        <v>2624</v>
      </c>
      <c r="D38" s="9">
        <v>0</v>
      </c>
      <c r="E38" s="9">
        <v>0</v>
      </c>
      <c r="F38" s="9">
        <v>0</v>
      </c>
      <c r="G38" s="9">
        <v>0</v>
      </c>
      <c r="H38" s="23">
        <f t="shared" si="3"/>
        <v>4007</v>
      </c>
      <c r="I38" s="9">
        <f t="shared" si="4"/>
        <v>2624</v>
      </c>
      <c r="J38" s="1"/>
      <c r="K38" s="1"/>
      <c r="L38" s="1"/>
      <c r="M38" s="1"/>
      <c r="N38" s="1"/>
      <c r="O38" s="10"/>
    </row>
    <row r="39" spans="1:15" ht="12.75" customHeight="1">
      <c r="A39" s="1" t="s">
        <v>72</v>
      </c>
      <c r="B39" s="23">
        <v>1738</v>
      </c>
      <c r="C39" s="23">
        <v>1088</v>
      </c>
      <c r="D39" s="9">
        <v>0</v>
      </c>
      <c r="E39" s="9">
        <v>0</v>
      </c>
      <c r="F39" s="9">
        <v>0</v>
      </c>
      <c r="G39" s="9">
        <v>0</v>
      </c>
      <c r="H39" s="23">
        <f t="shared" si="3"/>
        <v>1738</v>
      </c>
      <c r="I39" s="9">
        <f t="shared" si="4"/>
        <v>1088</v>
      </c>
      <c r="J39" s="1"/>
      <c r="K39" s="1"/>
      <c r="L39" s="1"/>
      <c r="M39" s="1"/>
      <c r="N39" s="1"/>
      <c r="O39" s="10"/>
    </row>
    <row r="40" spans="1:15" ht="12.75" customHeight="1">
      <c r="A40" s="1" t="s">
        <v>28</v>
      </c>
      <c r="B40" s="23">
        <v>1505</v>
      </c>
      <c r="C40" s="23">
        <v>1001</v>
      </c>
      <c r="D40" s="9">
        <v>0</v>
      </c>
      <c r="E40" s="9">
        <v>0</v>
      </c>
      <c r="F40" s="9">
        <v>0</v>
      </c>
      <c r="G40" s="9">
        <v>0</v>
      </c>
      <c r="H40" s="23">
        <f t="shared" si="3"/>
        <v>1505</v>
      </c>
      <c r="I40" s="9">
        <f t="shared" si="4"/>
        <v>1001</v>
      </c>
      <c r="J40" s="1"/>
      <c r="K40" s="1"/>
      <c r="L40" s="1"/>
      <c r="M40" s="1"/>
      <c r="N40" s="1"/>
      <c r="O40" s="10"/>
    </row>
    <row r="41" spans="1:15" ht="12.75" customHeight="1">
      <c r="A41" s="1" t="s">
        <v>29</v>
      </c>
      <c r="B41" s="23">
        <v>10243</v>
      </c>
      <c r="C41" s="23">
        <v>6769</v>
      </c>
      <c r="D41" s="9">
        <v>0</v>
      </c>
      <c r="E41" s="9">
        <v>0</v>
      </c>
      <c r="F41" s="9">
        <v>0</v>
      </c>
      <c r="G41" s="9">
        <v>0</v>
      </c>
      <c r="H41" s="23">
        <f t="shared" si="3"/>
        <v>10243</v>
      </c>
      <c r="I41" s="9">
        <f t="shared" si="4"/>
        <v>6769</v>
      </c>
      <c r="J41" s="1"/>
      <c r="K41" s="1"/>
      <c r="L41" s="1"/>
      <c r="M41" s="1"/>
      <c r="N41" s="1"/>
      <c r="O41" s="10"/>
    </row>
    <row r="42" spans="1:15" ht="12.75" customHeight="1">
      <c r="A42" s="1" t="s">
        <v>31</v>
      </c>
      <c r="B42" s="23">
        <v>6933</v>
      </c>
      <c r="C42" s="23">
        <v>4514</v>
      </c>
      <c r="D42" s="9">
        <v>0</v>
      </c>
      <c r="E42" s="9">
        <v>0</v>
      </c>
      <c r="F42" s="9">
        <v>0</v>
      </c>
      <c r="G42" s="9">
        <v>0</v>
      </c>
      <c r="H42" s="23">
        <f t="shared" si="3"/>
        <v>6933</v>
      </c>
      <c r="I42" s="9">
        <f t="shared" si="4"/>
        <v>4514</v>
      </c>
      <c r="J42" s="1"/>
      <c r="K42" s="1"/>
      <c r="L42" s="1"/>
      <c r="M42" s="1"/>
      <c r="N42" s="1"/>
      <c r="O42" s="10"/>
    </row>
    <row r="43" spans="1:15" ht="12.75" customHeight="1">
      <c r="A43" s="1" t="s">
        <v>32</v>
      </c>
      <c r="B43" s="23">
        <v>6254</v>
      </c>
      <c r="C43" s="23">
        <v>3667</v>
      </c>
      <c r="D43" s="9">
        <v>0</v>
      </c>
      <c r="E43" s="9">
        <v>0</v>
      </c>
      <c r="F43" s="9">
        <v>0</v>
      </c>
      <c r="G43" s="9">
        <v>0</v>
      </c>
      <c r="H43" s="23">
        <f t="shared" si="3"/>
        <v>6254</v>
      </c>
      <c r="I43" s="9">
        <f t="shared" si="4"/>
        <v>3667</v>
      </c>
      <c r="J43" s="1"/>
      <c r="K43" s="1"/>
      <c r="L43" s="1"/>
      <c r="M43" s="1"/>
      <c r="N43" s="1"/>
      <c r="O43" s="10"/>
    </row>
    <row r="44" spans="1:9" ht="12.75" customHeight="1">
      <c r="A44" s="1" t="s">
        <v>33</v>
      </c>
      <c r="B44" s="23">
        <v>7231</v>
      </c>
      <c r="C44" s="23">
        <v>4235</v>
      </c>
      <c r="D44" s="9">
        <v>0</v>
      </c>
      <c r="E44" s="9">
        <v>0</v>
      </c>
      <c r="F44" s="9">
        <v>0</v>
      </c>
      <c r="G44" s="9">
        <v>0</v>
      </c>
      <c r="H44" s="23">
        <f t="shared" si="3"/>
        <v>7231</v>
      </c>
      <c r="I44" s="9">
        <f t="shared" si="4"/>
        <v>4235</v>
      </c>
    </row>
    <row r="45" spans="1:9" ht="12.75" customHeight="1">
      <c r="A45" s="1" t="s">
        <v>34</v>
      </c>
      <c r="B45" s="23">
        <v>10170</v>
      </c>
      <c r="C45" s="23">
        <v>6301</v>
      </c>
      <c r="D45" s="9">
        <v>0</v>
      </c>
      <c r="E45" s="9">
        <v>0</v>
      </c>
      <c r="F45" s="9">
        <v>0</v>
      </c>
      <c r="G45" s="9">
        <v>0</v>
      </c>
      <c r="H45" s="23">
        <f t="shared" si="3"/>
        <v>10170</v>
      </c>
      <c r="I45" s="9">
        <f t="shared" si="4"/>
        <v>6301</v>
      </c>
    </row>
    <row r="46" spans="1:9" ht="12.75" customHeight="1">
      <c r="A46" s="1" t="s">
        <v>83</v>
      </c>
      <c r="B46" s="23">
        <v>910</v>
      </c>
      <c r="C46" s="23">
        <v>561</v>
      </c>
      <c r="D46" s="9">
        <v>0</v>
      </c>
      <c r="E46" s="9">
        <v>0</v>
      </c>
      <c r="F46" s="9">
        <v>0</v>
      </c>
      <c r="G46" s="9">
        <v>0</v>
      </c>
      <c r="H46" s="23">
        <f>SUM(B46,F46,D46)</f>
        <v>910</v>
      </c>
      <c r="I46" s="9">
        <f>SUM(C46,E46,G46)</f>
        <v>561</v>
      </c>
    </row>
    <row r="47" spans="1:9" ht="12.75" customHeight="1">
      <c r="A47" s="1" t="s">
        <v>30</v>
      </c>
      <c r="B47" s="23">
        <v>3294</v>
      </c>
      <c r="C47" s="23">
        <v>2259</v>
      </c>
      <c r="D47" s="9">
        <v>0</v>
      </c>
      <c r="E47" s="9">
        <v>0</v>
      </c>
      <c r="F47" s="9">
        <v>0</v>
      </c>
      <c r="G47" s="9">
        <v>0</v>
      </c>
      <c r="H47" s="23">
        <f t="shared" si="3"/>
        <v>3294</v>
      </c>
      <c r="I47" s="9">
        <f t="shared" si="4"/>
        <v>2259</v>
      </c>
    </row>
    <row r="48" spans="1:10" ht="12.75" customHeight="1">
      <c r="A48" s="1" t="s">
        <v>35</v>
      </c>
      <c r="B48" s="23">
        <v>3185</v>
      </c>
      <c r="C48" s="23">
        <v>2287</v>
      </c>
      <c r="D48" s="9">
        <v>0</v>
      </c>
      <c r="E48" s="9">
        <v>0</v>
      </c>
      <c r="F48" s="9">
        <v>0</v>
      </c>
      <c r="G48" s="9">
        <v>0</v>
      </c>
      <c r="H48" s="23">
        <f t="shared" si="3"/>
        <v>3185</v>
      </c>
      <c r="I48" s="9">
        <f t="shared" si="4"/>
        <v>2287</v>
      </c>
      <c r="J48" s="10"/>
    </row>
    <row r="49" spans="1:10" ht="12.75" customHeight="1">
      <c r="A49" s="1" t="s">
        <v>20</v>
      </c>
      <c r="B49" s="9">
        <f>SUM(B28:B48)</f>
        <v>89207</v>
      </c>
      <c r="C49" s="9">
        <f aca="true" t="shared" si="5" ref="C49:I49">SUM(C28:C48)</f>
        <v>56879</v>
      </c>
      <c r="D49" s="9">
        <f t="shared" si="5"/>
        <v>0</v>
      </c>
      <c r="E49" s="9">
        <f t="shared" si="5"/>
        <v>0</v>
      </c>
      <c r="F49" s="9">
        <f t="shared" si="5"/>
        <v>0</v>
      </c>
      <c r="G49" s="9">
        <f t="shared" si="5"/>
        <v>0</v>
      </c>
      <c r="H49" s="9">
        <f t="shared" si="5"/>
        <v>89207</v>
      </c>
      <c r="I49" s="9">
        <f t="shared" si="5"/>
        <v>56879</v>
      </c>
      <c r="J49" s="10"/>
    </row>
    <row r="50" spans="1:10" ht="12.75" customHeight="1">
      <c r="A50" s="1"/>
      <c r="B50" s="9"/>
      <c r="C50" s="9"/>
      <c r="D50" s="9"/>
      <c r="E50" s="9"/>
      <c r="F50" s="9"/>
      <c r="G50" s="9"/>
      <c r="H50" s="9"/>
      <c r="I50" s="9"/>
      <c r="J50" s="10"/>
    </row>
    <row r="51" spans="1:10" ht="12.75" customHeight="1" thickBot="1">
      <c r="A51" s="16" t="s">
        <v>36</v>
      </c>
      <c r="B51" s="19">
        <f>SUM(B24+B49)</f>
        <v>198265</v>
      </c>
      <c r="C51" s="19">
        <f aca="true" t="shared" si="6" ref="C51:I51">SUM(C24+C49)</f>
        <v>146503</v>
      </c>
      <c r="D51" s="19">
        <f t="shared" si="6"/>
        <v>2830</v>
      </c>
      <c r="E51" s="19">
        <f t="shared" si="6"/>
        <v>2800</v>
      </c>
      <c r="F51" s="19">
        <f t="shared" si="6"/>
        <v>22001</v>
      </c>
      <c r="G51" s="19">
        <f t="shared" si="6"/>
        <v>11920</v>
      </c>
      <c r="H51" s="19">
        <f t="shared" si="6"/>
        <v>223096</v>
      </c>
      <c r="I51" s="19">
        <f t="shared" si="6"/>
        <v>161223</v>
      </c>
      <c r="J51" s="10"/>
    </row>
    <row r="52" spans="1:10" ht="12.75" customHeight="1" thickTop="1">
      <c r="A52" s="1" t="s">
        <v>70</v>
      </c>
      <c r="B52" s="9"/>
      <c r="C52" s="9"/>
      <c r="D52" s="9"/>
      <c r="E52" s="9"/>
      <c r="F52" s="9"/>
      <c r="G52" s="9"/>
      <c r="H52" s="9"/>
      <c r="I52" s="9"/>
      <c r="J52" s="10"/>
    </row>
    <row r="53" spans="1:10" ht="12.75" customHeight="1">
      <c r="A53" s="1"/>
      <c r="B53" s="9"/>
      <c r="C53" s="9"/>
      <c r="D53" s="9"/>
      <c r="E53" s="9"/>
      <c r="F53" s="9"/>
      <c r="G53" s="9"/>
      <c r="H53" s="9"/>
      <c r="I53" s="9"/>
      <c r="J53" s="10"/>
    </row>
    <row r="54" spans="1:9" ht="12.75" customHeight="1">
      <c r="A54" s="1" t="s">
        <v>69</v>
      </c>
      <c r="B54" s="9"/>
      <c r="C54" s="9"/>
      <c r="D54" s="9"/>
      <c r="E54" s="9"/>
      <c r="F54" s="9"/>
      <c r="G54" s="9"/>
      <c r="H54" s="9"/>
      <c r="I54" s="9"/>
    </row>
    <row r="55" spans="1:9" ht="12.75" customHeight="1">
      <c r="A55" s="1" t="s">
        <v>38</v>
      </c>
      <c r="B55" s="9"/>
      <c r="C55" s="9"/>
      <c r="D55" s="9"/>
      <c r="E55" s="9"/>
      <c r="F55" s="9"/>
      <c r="G55" s="9"/>
      <c r="H55" s="9"/>
      <c r="I55" s="9"/>
    </row>
    <row r="56" spans="1:9" ht="12.75" customHeight="1">
      <c r="A56" s="1" t="s">
        <v>81</v>
      </c>
      <c r="B56" s="9"/>
      <c r="C56" s="9"/>
      <c r="D56" s="9"/>
      <c r="E56" s="9"/>
      <c r="F56" s="9"/>
      <c r="G56" s="9"/>
      <c r="H56" s="9"/>
      <c r="I56" s="9"/>
    </row>
    <row r="57" spans="1:9" ht="12.75" customHeight="1">
      <c r="A57" s="1"/>
      <c r="B57" s="9"/>
      <c r="C57" s="9"/>
      <c r="D57" s="9"/>
      <c r="E57" s="9"/>
      <c r="F57" s="9"/>
      <c r="G57" s="9"/>
      <c r="H57" s="9"/>
      <c r="I57" s="9"/>
    </row>
    <row r="58" spans="1:9" ht="12.75" customHeight="1">
      <c r="A58" s="3"/>
      <c r="B58" s="20" t="s">
        <v>1</v>
      </c>
      <c r="C58" s="20"/>
      <c r="D58" s="20" t="s">
        <v>2</v>
      </c>
      <c r="E58" s="20"/>
      <c r="F58" s="20" t="s">
        <v>3</v>
      </c>
      <c r="G58" s="20"/>
      <c r="H58" s="20" t="s">
        <v>4</v>
      </c>
      <c r="I58" s="20"/>
    </row>
    <row r="59" spans="1:9" ht="12.75" customHeight="1">
      <c r="A59" s="1"/>
      <c r="B59" s="21" t="s">
        <v>5</v>
      </c>
      <c r="C59" s="9"/>
      <c r="D59" s="21" t="s">
        <v>5</v>
      </c>
      <c r="E59" s="9"/>
      <c r="F59" s="21" t="s">
        <v>5</v>
      </c>
      <c r="G59" s="9"/>
      <c r="H59" s="21" t="s">
        <v>5</v>
      </c>
      <c r="I59" s="9"/>
    </row>
    <row r="60" spans="1:10" ht="12.75" customHeight="1">
      <c r="A60" s="1" t="s">
        <v>6</v>
      </c>
      <c r="B60" s="21" t="s">
        <v>7</v>
      </c>
      <c r="C60" s="21" t="s">
        <v>8</v>
      </c>
      <c r="D60" s="21" t="s">
        <v>7</v>
      </c>
      <c r="E60" s="21" t="s">
        <v>8</v>
      </c>
      <c r="F60" s="21" t="s">
        <v>7</v>
      </c>
      <c r="G60" s="21" t="s">
        <v>8</v>
      </c>
      <c r="H60" s="21" t="s">
        <v>7</v>
      </c>
      <c r="I60" s="21" t="s">
        <v>8</v>
      </c>
      <c r="J60" s="10"/>
    </row>
    <row r="61" spans="1:9" ht="12.75" customHeight="1">
      <c r="A61" s="11"/>
      <c r="B61" s="18"/>
      <c r="C61" s="18"/>
      <c r="D61" s="18"/>
      <c r="E61" s="18"/>
      <c r="F61" s="18"/>
      <c r="G61" s="18"/>
      <c r="H61" s="18"/>
      <c r="I61" s="18"/>
    </row>
    <row r="62" spans="1:9" ht="33.75" customHeight="1">
      <c r="A62" s="8" t="s">
        <v>39</v>
      </c>
      <c r="B62" s="9"/>
      <c r="C62" s="9"/>
      <c r="D62" s="9"/>
      <c r="E62" s="9"/>
      <c r="F62" s="9"/>
      <c r="G62" s="9"/>
      <c r="H62" s="9"/>
      <c r="I62" s="9"/>
    </row>
    <row r="63" spans="1:9" ht="12.75" customHeight="1">
      <c r="A63" s="1"/>
      <c r="B63" s="9"/>
      <c r="C63" s="9"/>
      <c r="D63" s="9"/>
      <c r="E63" s="9"/>
      <c r="F63" s="9"/>
      <c r="G63" s="9"/>
      <c r="H63" s="9"/>
      <c r="I63" s="9"/>
    </row>
    <row r="64" spans="1:11" ht="12.75" customHeight="1">
      <c r="A64" s="1" t="s">
        <v>40</v>
      </c>
      <c r="B64" s="23">
        <v>1130</v>
      </c>
      <c r="C64" s="23">
        <v>989</v>
      </c>
      <c r="D64" s="9">
        <v>0</v>
      </c>
      <c r="E64" s="9">
        <v>0</v>
      </c>
      <c r="F64" s="23">
        <v>701</v>
      </c>
      <c r="G64" s="23">
        <v>347</v>
      </c>
      <c r="H64" s="23">
        <f aca="true" t="shared" si="7" ref="H64:H87">SUM(B64,F64,D64)</f>
        <v>1831</v>
      </c>
      <c r="I64" s="9">
        <f aca="true" t="shared" si="8" ref="I64:I87">SUM(C64,E64,G64)</f>
        <v>1336</v>
      </c>
      <c r="K64" s="1"/>
    </row>
    <row r="65" spans="1:9" ht="12.75" customHeight="1">
      <c r="A65" s="1" t="s">
        <v>75</v>
      </c>
      <c r="B65" s="23">
        <v>934</v>
      </c>
      <c r="C65" s="23">
        <v>931</v>
      </c>
      <c r="D65" s="9">
        <v>0</v>
      </c>
      <c r="E65" s="9">
        <v>0</v>
      </c>
      <c r="F65" s="9">
        <v>0</v>
      </c>
      <c r="G65" s="9">
        <v>0</v>
      </c>
      <c r="H65" s="23">
        <f t="shared" si="7"/>
        <v>934</v>
      </c>
      <c r="I65" s="9">
        <f t="shared" si="8"/>
        <v>931</v>
      </c>
    </row>
    <row r="66" spans="1:9" ht="12.75" customHeight="1">
      <c r="A66" s="1" t="s">
        <v>74</v>
      </c>
      <c r="B66" s="23">
        <v>2370</v>
      </c>
      <c r="C66" s="23">
        <v>1030</v>
      </c>
      <c r="D66" s="23">
        <v>0</v>
      </c>
      <c r="E66" s="23">
        <v>0</v>
      </c>
      <c r="F66" s="23">
        <v>124</v>
      </c>
      <c r="G66" s="23">
        <v>56</v>
      </c>
      <c r="H66" s="23">
        <f t="shared" si="7"/>
        <v>2494</v>
      </c>
      <c r="I66" s="9">
        <f t="shared" si="8"/>
        <v>1086</v>
      </c>
    </row>
    <row r="67" spans="1:9" ht="12.75" customHeight="1">
      <c r="A67" s="1" t="s">
        <v>41</v>
      </c>
      <c r="B67" s="23">
        <v>1354</v>
      </c>
      <c r="C67" s="23">
        <v>1443</v>
      </c>
      <c r="D67" s="9">
        <v>0</v>
      </c>
      <c r="E67" s="23">
        <v>0</v>
      </c>
      <c r="F67" s="23">
        <v>0</v>
      </c>
      <c r="G67" s="23">
        <v>0</v>
      </c>
      <c r="H67" s="23">
        <f t="shared" si="7"/>
        <v>1354</v>
      </c>
      <c r="I67" s="9">
        <f t="shared" si="8"/>
        <v>1443</v>
      </c>
    </row>
    <row r="68" spans="1:9" ht="12.75" customHeight="1">
      <c r="A68" s="1" t="s">
        <v>42</v>
      </c>
      <c r="B68" s="23">
        <v>12516</v>
      </c>
      <c r="C68" s="23">
        <v>8099</v>
      </c>
      <c r="D68" s="9">
        <v>0</v>
      </c>
      <c r="E68" s="9">
        <v>0</v>
      </c>
      <c r="F68" s="23">
        <v>439</v>
      </c>
      <c r="G68" s="23">
        <v>269</v>
      </c>
      <c r="H68" s="23">
        <f t="shared" si="7"/>
        <v>12955</v>
      </c>
      <c r="I68" s="9">
        <f t="shared" si="8"/>
        <v>8368</v>
      </c>
    </row>
    <row r="69" spans="1:9" ht="12.75" customHeight="1">
      <c r="A69" s="1" t="s">
        <v>43</v>
      </c>
      <c r="B69" s="23">
        <v>849</v>
      </c>
      <c r="C69" s="23">
        <v>821</v>
      </c>
      <c r="D69" s="23">
        <v>0</v>
      </c>
      <c r="E69" s="23">
        <v>0</v>
      </c>
      <c r="F69" s="23">
        <v>0</v>
      </c>
      <c r="G69" s="23">
        <v>0</v>
      </c>
      <c r="H69" s="23">
        <f t="shared" si="7"/>
        <v>849</v>
      </c>
      <c r="I69" s="9">
        <f t="shared" si="8"/>
        <v>821</v>
      </c>
    </row>
    <row r="70" spans="1:9" ht="12.75" customHeight="1">
      <c r="A70" s="1" t="s">
        <v>44</v>
      </c>
      <c r="B70" s="23">
        <v>4467</v>
      </c>
      <c r="C70" s="23">
        <v>3406</v>
      </c>
      <c r="D70" s="23">
        <v>0</v>
      </c>
      <c r="E70" s="23">
        <v>0</v>
      </c>
      <c r="F70" s="23">
        <v>511</v>
      </c>
      <c r="G70" s="23">
        <v>229</v>
      </c>
      <c r="H70" s="23">
        <f t="shared" si="7"/>
        <v>4978</v>
      </c>
      <c r="I70" s="9">
        <f t="shared" si="8"/>
        <v>3635</v>
      </c>
    </row>
    <row r="71" spans="1:9" ht="12.75" customHeight="1">
      <c r="A71" s="1" t="s">
        <v>45</v>
      </c>
      <c r="B71" s="23">
        <v>1728</v>
      </c>
      <c r="C71" s="23">
        <v>1685</v>
      </c>
      <c r="D71" s="23">
        <v>0</v>
      </c>
      <c r="E71" s="23">
        <v>0</v>
      </c>
      <c r="F71" s="23">
        <v>123</v>
      </c>
      <c r="G71" s="23">
        <v>63</v>
      </c>
      <c r="H71" s="23">
        <f t="shared" si="7"/>
        <v>1851</v>
      </c>
      <c r="I71" s="9">
        <f t="shared" si="8"/>
        <v>1748</v>
      </c>
    </row>
    <row r="72" spans="1:9" ht="12.75" customHeight="1">
      <c r="A72" s="1" t="s">
        <v>46</v>
      </c>
      <c r="B72" s="23">
        <v>2078</v>
      </c>
      <c r="C72" s="23">
        <v>1698</v>
      </c>
      <c r="D72" s="23">
        <v>0</v>
      </c>
      <c r="E72" s="23">
        <v>0</v>
      </c>
      <c r="F72" s="23">
        <v>921</v>
      </c>
      <c r="G72" s="23">
        <v>600</v>
      </c>
      <c r="H72" s="23">
        <f t="shared" si="7"/>
        <v>2999</v>
      </c>
      <c r="I72" s="9">
        <f t="shared" si="8"/>
        <v>2298</v>
      </c>
    </row>
    <row r="73" spans="1:9" ht="12.75" customHeight="1">
      <c r="A73" s="1" t="s">
        <v>47</v>
      </c>
      <c r="B73" s="23">
        <v>1150</v>
      </c>
      <c r="C73" s="23">
        <v>913</v>
      </c>
      <c r="D73" s="23">
        <v>0</v>
      </c>
      <c r="E73" s="23">
        <v>0</v>
      </c>
      <c r="F73" s="23">
        <v>34</v>
      </c>
      <c r="G73" s="23">
        <v>22</v>
      </c>
      <c r="H73" s="23">
        <f t="shared" si="7"/>
        <v>1184</v>
      </c>
      <c r="I73" s="9">
        <f t="shared" si="8"/>
        <v>935</v>
      </c>
    </row>
    <row r="74" spans="1:9" ht="12.75" customHeight="1">
      <c r="A74" s="1" t="s">
        <v>48</v>
      </c>
      <c r="B74" s="23">
        <v>6161</v>
      </c>
      <c r="C74" s="23">
        <v>5751</v>
      </c>
      <c r="D74" s="23">
        <v>0</v>
      </c>
      <c r="E74" s="23">
        <v>0</v>
      </c>
      <c r="F74" s="23">
        <v>3738</v>
      </c>
      <c r="G74" s="23">
        <v>2488</v>
      </c>
      <c r="H74" s="23">
        <f t="shared" si="7"/>
        <v>9899</v>
      </c>
      <c r="I74" s="9">
        <f t="shared" si="8"/>
        <v>8239</v>
      </c>
    </row>
    <row r="75" spans="1:9" ht="12.75" customHeight="1">
      <c r="A75" s="1" t="s">
        <v>49</v>
      </c>
      <c r="B75" s="23">
        <v>2801</v>
      </c>
      <c r="C75" s="23">
        <v>2231</v>
      </c>
      <c r="D75" s="23">
        <v>0</v>
      </c>
      <c r="E75" s="23">
        <v>0</v>
      </c>
      <c r="F75" s="23">
        <v>621</v>
      </c>
      <c r="G75" s="23">
        <v>347</v>
      </c>
      <c r="H75" s="23">
        <f t="shared" si="7"/>
        <v>3422</v>
      </c>
      <c r="I75" s="9">
        <f t="shared" si="8"/>
        <v>2578</v>
      </c>
    </row>
    <row r="76" spans="1:9" ht="12.75" customHeight="1">
      <c r="A76" s="1" t="s">
        <v>50</v>
      </c>
      <c r="B76" s="23">
        <v>3388</v>
      </c>
      <c r="C76" s="23">
        <v>1941</v>
      </c>
      <c r="D76" s="23">
        <v>0</v>
      </c>
      <c r="E76" s="23">
        <v>0</v>
      </c>
      <c r="F76" s="23">
        <v>1175</v>
      </c>
      <c r="G76" s="23">
        <v>601</v>
      </c>
      <c r="H76" s="23">
        <f t="shared" si="7"/>
        <v>4563</v>
      </c>
      <c r="I76" s="9">
        <f t="shared" si="8"/>
        <v>2542</v>
      </c>
    </row>
    <row r="77" spans="1:9" ht="12.75" customHeight="1">
      <c r="A77" s="1" t="s">
        <v>51</v>
      </c>
      <c r="B77" s="23">
        <v>1694</v>
      </c>
      <c r="C77" s="23">
        <v>1548</v>
      </c>
      <c r="D77" s="23">
        <v>0</v>
      </c>
      <c r="E77" s="23">
        <v>0</v>
      </c>
      <c r="F77" s="23">
        <v>0</v>
      </c>
      <c r="G77" s="23">
        <v>0</v>
      </c>
      <c r="H77" s="23">
        <f t="shared" si="7"/>
        <v>1694</v>
      </c>
      <c r="I77" s="9">
        <f t="shared" si="8"/>
        <v>1548</v>
      </c>
    </row>
    <row r="78" spans="1:9" ht="12.75" customHeight="1">
      <c r="A78" s="1" t="s">
        <v>52</v>
      </c>
      <c r="B78" s="23">
        <v>12681</v>
      </c>
      <c r="C78" s="23">
        <v>4729</v>
      </c>
      <c r="D78" s="9">
        <v>0</v>
      </c>
      <c r="E78" s="9">
        <v>0</v>
      </c>
      <c r="F78" s="23">
        <v>578</v>
      </c>
      <c r="G78" s="23">
        <v>195</v>
      </c>
      <c r="H78" s="23">
        <f t="shared" si="7"/>
        <v>13259</v>
      </c>
      <c r="I78" s="9">
        <f t="shared" si="8"/>
        <v>4924</v>
      </c>
    </row>
    <row r="79" spans="1:9" ht="12.75" customHeight="1">
      <c r="A79" s="1" t="s">
        <v>53</v>
      </c>
      <c r="B79" s="23">
        <v>2318</v>
      </c>
      <c r="C79" s="23">
        <v>1753</v>
      </c>
      <c r="D79" s="23">
        <v>0</v>
      </c>
      <c r="E79" s="23">
        <v>0</v>
      </c>
      <c r="F79" s="23">
        <v>806</v>
      </c>
      <c r="G79" s="23">
        <v>593</v>
      </c>
      <c r="H79" s="23">
        <f t="shared" si="7"/>
        <v>3124</v>
      </c>
      <c r="I79" s="9">
        <f t="shared" si="8"/>
        <v>2346</v>
      </c>
    </row>
    <row r="80" spans="1:9" ht="12.75" customHeight="1">
      <c r="A80" s="1" t="s">
        <v>54</v>
      </c>
      <c r="B80" s="23">
        <v>10798</v>
      </c>
      <c r="C80" s="23">
        <v>7830</v>
      </c>
      <c r="D80" s="23">
        <v>1676</v>
      </c>
      <c r="E80" s="23">
        <v>2025</v>
      </c>
      <c r="F80" s="23">
        <v>3065</v>
      </c>
      <c r="G80" s="23">
        <v>1694</v>
      </c>
      <c r="H80" s="23">
        <f t="shared" si="7"/>
        <v>15539</v>
      </c>
      <c r="I80" s="9">
        <f t="shared" si="8"/>
        <v>11549</v>
      </c>
    </row>
    <row r="81" spans="1:9" ht="12.75" customHeight="1">
      <c r="A81" s="1" t="s">
        <v>55</v>
      </c>
      <c r="B81" s="23">
        <v>2741</v>
      </c>
      <c r="C81" s="23">
        <v>2260</v>
      </c>
      <c r="D81" s="23">
        <v>0</v>
      </c>
      <c r="E81" s="23">
        <v>0</v>
      </c>
      <c r="F81" s="23">
        <v>662</v>
      </c>
      <c r="G81" s="23">
        <v>416</v>
      </c>
      <c r="H81" s="23">
        <f t="shared" si="7"/>
        <v>3403</v>
      </c>
      <c r="I81" s="9">
        <f t="shared" si="8"/>
        <v>2676</v>
      </c>
    </row>
    <row r="82" spans="1:9" ht="12.75" customHeight="1">
      <c r="A82" s="1" t="s">
        <v>56</v>
      </c>
      <c r="B82" s="23">
        <v>884</v>
      </c>
      <c r="C82" s="23">
        <v>821</v>
      </c>
      <c r="D82" s="23">
        <v>0</v>
      </c>
      <c r="E82" s="23">
        <v>0</v>
      </c>
      <c r="F82" s="23">
        <v>166</v>
      </c>
      <c r="G82" s="23">
        <v>94</v>
      </c>
      <c r="H82" s="23">
        <f t="shared" si="7"/>
        <v>1050</v>
      </c>
      <c r="I82" s="9">
        <f t="shared" si="8"/>
        <v>915</v>
      </c>
    </row>
    <row r="83" spans="1:9" ht="12.75" customHeight="1">
      <c r="A83" s="1" t="s">
        <v>57</v>
      </c>
      <c r="B83" s="23">
        <v>7253</v>
      </c>
      <c r="C83" s="23">
        <v>6773</v>
      </c>
      <c r="D83" s="23">
        <v>1265</v>
      </c>
      <c r="E83" s="23">
        <v>1400</v>
      </c>
      <c r="F83" s="23">
        <v>4864</v>
      </c>
      <c r="G83" s="23">
        <v>3653</v>
      </c>
      <c r="H83" s="23">
        <f t="shared" si="7"/>
        <v>13382</v>
      </c>
      <c r="I83" s="9">
        <f t="shared" si="8"/>
        <v>11826</v>
      </c>
    </row>
    <row r="84" spans="1:9" ht="12.75" customHeight="1">
      <c r="A84" s="1" t="s">
        <v>58</v>
      </c>
      <c r="B84" s="23">
        <v>3974</v>
      </c>
      <c r="C84" s="23">
        <v>3238</v>
      </c>
      <c r="D84" s="23">
        <v>0</v>
      </c>
      <c r="E84" s="23">
        <v>0</v>
      </c>
      <c r="F84" s="23">
        <v>15424</v>
      </c>
      <c r="G84" s="23">
        <v>8230</v>
      </c>
      <c r="H84" s="23">
        <f t="shared" si="7"/>
        <v>19398</v>
      </c>
      <c r="I84" s="9">
        <f t="shared" si="8"/>
        <v>11468</v>
      </c>
    </row>
    <row r="85" spans="1:9" ht="12.75" customHeight="1">
      <c r="A85" s="1" t="s">
        <v>59</v>
      </c>
      <c r="B85" s="23">
        <v>972</v>
      </c>
      <c r="C85" s="23">
        <v>980</v>
      </c>
      <c r="D85" s="23">
        <v>0</v>
      </c>
      <c r="E85" s="23">
        <v>0</v>
      </c>
      <c r="F85" s="23">
        <v>0</v>
      </c>
      <c r="G85" s="23">
        <v>0</v>
      </c>
      <c r="H85" s="23">
        <f t="shared" si="7"/>
        <v>972</v>
      </c>
      <c r="I85" s="9">
        <f t="shared" si="8"/>
        <v>980</v>
      </c>
    </row>
    <row r="86" spans="1:9" ht="12.75" customHeight="1">
      <c r="A86" s="1" t="s">
        <v>60</v>
      </c>
      <c r="B86" s="23">
        <v>1131</v>
      </c>
      <c r="C86" s="23">
        <v>1109</v>
      </c>
      <c r="D86" s="23">
        <v>0</v>
      </c>
      <c r="E86" s="23">
        <v>0</v>
      </c>
      <c r="F86" s="23">
        <v>0</v>
      </c>
      <c r="G86" s="23">
        <v>0</v>
      </c>
      <c r="H86" s="23">
        <f t="shared" si="7"/>
        <v>1131</v>
      </c>
      <c r="I86" s="9">
        <f t="shared" si="8"/>
        <v>1109</v>
      </c>
    </row>
    <row r="87" spans="1:9" ht="12.75" customHeight="1">
      <c r="A87" s="1" t="s">
        <v>61</v>
      </c>
      <c r="B87" s="23">
        <v>967</v>
      </c>
      <c r="C87" s="23">
        <v>883</v>
      </c>
      <c r="D87" s="9">
        <v>0</v>
      </c>
      <c r="E87" s="9">
        <v>0</v>
      </c>
      <c r="F87" s="23">
        <v>1252</v>
      </c>
      <c r="G87" s="23">
        <v>822</v>
      </c>
      <c r="H87" s="23">
        <f t="shared" si="7"/>
        <v>2219</v>
      </c>
      <c r="I87" s="9">
        <f t="shared" si="8"/>
        <v>1705</v>
      </c>
    </row>
    <row r="88" spans="1:9" ht="12.75" customHeight="1">
      <c r="A88" s="1" t="s">
        <v>20</v>
      </c>
      <c r="B88" s="9">
        <f>SUM(B64:B87)</f>
        <v>86339</v>
      </c>
      <c r="C88" s="9">
        <f aca="true" t="shared" si="9" ref="C88:I88">SUM(C64:C87)</f>
        <v>62862</v>
      </c>
      <c r="D88" s="9">
        <f t="shared" si="9"/>
        <v>2941</v>
      </c>
      <c r="E88" s="9">
        <f t="shared" si="9"/>
        <v>3425</v>
      </c>
      <c r="F88" s="9">
        <f t="shared" si="9"/>
        <v>35204</v>
      </c>
      <c r="G88" s="9">
        <f t="shared" si="9"/>
        <v>20719</v>
      </c>
      <c r="H88" s="9">
        <f t="shared" si="9"/>
        <v>124484</v>
      </c>
      <c r="I88" s="9">
        <f t="shared" si="9"/>
        <v>87006</v>
      </c>
    </row>
    <row r="89" spans="1:9" ht="12.75" customHeight="1">
      <c r="A89" s="1"/>
      <c r="B89" s="9"/>
      <c r="C89" s="9"/>
      <c r="D89" s="9"/>
      <c r="E89" s="9"/>
      <c r="F89" s="9"/>
      <c r="G89" s="9"/>
      <c r="H89" s="9"/>
      <c r="I89" s="9"/>
    </row>
    <row r="90" spans="1:9" ht="34.5" customHeight="1">
      <c r="A90" s="8" t="s">
        <v>62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2"/>
      <c r="B91" s="9"/>
      <c r="C91" s="9"/>
      <c r="D91" s="9"/>
      <c r="E91" s="9"/>
      <c r="F91" s="9"/>
      <c r="G91" s="9"/>
      <c r="H91" s="9"/>
      <c r="I91" s="9"/>
    </row>
    <row r="92" spans="1:9" ht="12.75" customHeight="1">
      <c r="A92" s="1" t="s">
        <v>63</v>
      </c>
      <c r="B92" s="23">
        <v>323</v>
      </c>
      <c r="C92" s="23">
        <v>348</v>
      </c>
      <c r="D92" s="9">
        <v>0</v>
      </c>
      <c r="E92" s="9">
        <v>0</v>
      </c>
      <c r="F92" s="9">
        <v>0</v>
      </c>
      <c r="G92" s="9">
        <v>0</v>
      </c>
      <c r="H92" s="9">
        <f>SUM(B92+D92+F92)</f>
        <v>323</v>
      </c>
      <c r="I92" s="9">
        <f>SUM(C92,E92,G92)</f>
        <v>348</v>
      </c>
    </row>
    <row r="93" spans="1:9" ht="12.75" customHeight="1">
      <c r="A93" s="24" t="s">
        <v>64</v>
      </c>
      <c r="B93" s="23">
        <v>1139</v>
      </c>
      <c r="C93" s="23">
        <v>972</v>
      </c>
      <c r="D93" s="22">
        <v>0</v>
      </c>
      <c r="E93" s="22">
        <v>0</v>
      </c>
      <c r="F93" s="22">
        <v>0</v>
      </c>
      <c r="G93" s="22">
        <v>0</v>
      </c>
      <c r="H93" s="9">
        <f>SUM(B93+D93+F93)</f>
        <v>1139</v>
      </c>
      <c r="I93" s="9">
        <f>SUM(C93,E93,G93)</f>
        <v>972</v>
      </c>
    </row>
    <row r="94" spans="1:9" ht="12.75" customHeight="1">
      <c r="A94" s="1" t="s">
        <v>20</v>
      </c>
      <c r="B94" s="9">
        <f>SUM(B92:B93)</f>
        <v>1462</v>
      </c>
      <c r="C94" s="9">
        <f aca="true" t="shared" si="10" ref="C94:H94">SUM(C92:C93)</f>
        <v>1320</v>
      </c>
      <c r="D94" s="9">
        <f t="shared" si="10"/>
        <v>0</v>
      </c>
      <c r="E94" s="9">
        <f t="shared" si="10"/>
        <v>0</v>
      </c>
      <c r="F94" s="9">
        <f t="shared" si="10"/>
        <v>0</v>
      </c>
      <c r="G94" s="9">
        <f t="shared" si="10"/>
        <v>0</v>
      </c>
      <c r="H94" s="9">
        <f t="shared" si="10"/>
        <v>1462</v>
      </c>
      <c r="I94" s="9">
        <f>SUM(C94,E94,G94)</f>
        <v>1320</v>
      </c>
    </row>
    <row r="95" spans="1:9" ht="12.75" customHeight="1">
      <c r="A95" s="1"/>
      <c r="B95" s="9"/>
      <c r="C95" s="9"/>
      <c r="D95" s="9"/>
      <c r="E95" s="9"/>
      <c r="F95" s="9"/>
      <c r="G95" s="9"/>
      <c r="H95" s="9"/>
      <c r="I95" s="9"/>
    </row>
    <row r="96" spans="1:256" s="14" customFormat="1" ht="19.5" customHeight="1">
      <c r="A96" s="8" t="s">
        <v>65</v>
      </c>
      <c r="B96" s="9">
        <f>SUM(B88+B94)</f>
        <v>87801</v>
      </c>
      <c r="C96" s="9">
        <f aca="true" t="shared" si="11" ref="C96:I96">SUM(C88+C94)</f>
        <v>64182</v>
      </c>
      <c r="D96" s="9">
        <f t="shared" si="11"/>
        <v>2941</v>
      </c>
      <c r="E96" s="9">
        <f t="shared" si="11"/>
        <v>3425</v>
      </c>
      <c r="F96" s="9">
        <f t="shared" si="11"/>
        <v>35204</v>
      </c>
      <c r="G96" s="9">
        <f t="shared" si="11"/>
        <v>20719</v>
      </c>
      <c r="H96" s="9">
        <f t="shared" si="11"/>
        <v>125946</v>
      </c>
      <c r="I96" s="9">
        <f t="shared" si="11"/>
        <v>88326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9" ht="12.75" customHeight="1">
      <c r="A97" s="1"/>
      <c r="B97" s="9"/>
      <c r="C97" s="9"/>
      <c r="D97" s="9"/>
      <c r="E97" s="9"/>
      <c r="F97" s="9"/>
      <c r="G97" s="9"/>
      <c r="H97" s="9"/>
      <c r="I97" s="9"/>
    </row>
    <row r="98" spans="1:9" ht="12.75" customHeight="1" thickBot="1">
      <c r="A98" s="1" t="s">
        <v>66</v>
      </c>
      <c r="B98" s="9">
        <f aca="true" t="shared" si="12" ref="B98:I98">SUM(B96,B51)</f>
        <v>286066</v>
      </c>
      <c r="C98" s="9">
        <f t="shared" si="12"/>
        <v>210685</v>
      </c>
      <c r="D98" s="9">
        <f t="shared" si="12"/>
        <v>5771</v>
      </c>
      <c r="E98" s="9">
        <f t="shared" si="12"/>
        <v>6225</v>
      </c>
      <c r="F98" s="9">
        <f t="shared" si="12"/>
        <v>57205</v>
      </c>
      <c r="G98" s="9">
        <f t="shared" si="12"/>
        <v>32639</v>
      </c>
      <c r="H98" s="9">
        <f t="shared" si="12"/>
        <v>349042</v>
      </c>
      <c r="I98" s="9">
        <f t="shared" si="12"/>
        <v>249549</v>
      </c>
    </row>
    <row r="99" spans="1:9" ht="12.75" customHeight="1" thickTop="1">
      <c r="A99" s="3" t="s">
        <v>67</v>
      </c>
      <c r="B99" s="15"/>
      <c r="C99" s="15"/>
      <c r="D99" s="15"/>
      <c r="E99" s="15"/>
      <c r="F99" s="15"/>
      <c r="G99" s="15"/>
      <c r="H99" s="15"/>
      <c r="I99" s="15"/>
    </row>
    <row r="100" ht="12.75" customHeight="1">
      <c r="A100" s="1" t="s">
        <v>37</v>
      </c>
    </row>
    <row r="101" ht="12.75" customHeight="1"/>
    <row r="102" ht="12.75" customHeight="1"/>
    <row r="103" ht="12.75" customHeight="1"/>
  </sheetData>
  <sheetProtection/>
  <printOptions/>
  <pageMargins left="0.9" right="0.3" top="0.69" bottom="0.2" header="0.72" footer="0.2"/>
  <pageSetup horizontalDpi="600" verticalDpi="600" orientation="portrait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2007-09-12T13:36:54Z</cp:lastPrinted>
  <dcterms:created xsi:type="dcterms:W3CDTF">2003-06-16T21:41:48Z</dcterms:created>
  <dcterms:modified xsi:type="dcterms:W3CDTF">2008-10-27T14:22:26Z</dcterms:modified>
  <cp:category/>
  <cp:version/>
  <cp:contentType/>
  <cp:contentStatus/>
</cp:coreProperties>
</file>