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75" yWindow="1620" windowWidth="8775" windowHeight="11640"/>
  </bookViews>
  <sheets>
    <sheet name="Table 29 - HCT and FTE" sheetId="1" r:id="rId1"/>
  </sheets>
  <definedNames>
    <definedName name="_xlnm.Print_Area" localSheetId="0">'Table 29 - HCT and FTE'!$A$1:$I$100</definedName>
  </definedNames>
  <calcPr calcId="125725"/>
</workbook>
</file>

<file path=xl/calcChain.xml><?xml version="1.0" encoding="utf-8"?>
<calcChain xmlns="http://schemas.openxmlformats.org/spreadsheetml/2006/main">
  <c r="H64" i="1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92"/>
  <c r="H93"/>
  <c r="I93" l="1"/>
  <c r="H18"/>
  <c r="H11"/>
  <c r="H46"/>
  <c r="I46"/>
  <c r="C94"/>
  <c r="E94"/>
  <c r="G94"/>
  <c r="I92"/>
  <c r="I87"/>
  <c r="I86"/>
  <c r="I85"/>
  <c r="I84"/>
  <c r="I83"/>
  <c r="I82"/>
  <c r="I80"/>
  <c r="I81"/>
  <c r="I79"/>
  <c r="I78"/>
  <c r="I77"/>
  <c r="I76"/>
  <c r="I75"/>
  <c r="I74"/>
  <c r="I73"/>
  <c r="I72"/>
  <c r="I71"/>
  <c r="I70"/>
  <c r="I69"/>
  <c r="I68"/>
  <c r="I67"/>
  <c r="I65"/>
  <c r="I66"/>
  <c r="I64"/>
  <c r="H88"/>
  <c r="I48"/>
  <c r="I47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H48"/>
  <c r="H47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I23"/>
  <c r="I15"/>
  <c r="I22"/>
  <c r="I21"/>
  <c r="I20"/>
  <c r="I19"/>
  <c r="I18"/>
  <c r="I17"/>
  <c r="I16"/>
  <c r="I14"/>
  <c r="I13"/>
  <c r="I12"/>
  <c r="I11"/>
  <c r="H12"/>
  <c r="H13"/>
  <c r="H14"/>
  <c r="H16"/>
  <c r="H17"/>
  <c r="H19"/>
  <c r="H20"/>
  <c r="H21"/>
  <c r="H22"/>
  <c r="H15"/>
  <c r="H23"/>
  <c r="B88"/>
  <c r="B94"/>
  <c r="B96" s="1"/>
  <c r="B24"/>
  <c r="B49"/>
  <c r="I49"/>
  <c r="H49"/>
  <c r="G49"/>
  <c r="F49"/>
  <c r="E49"/>
  <c r="D49"/>
  <c r="C49"/>
  <c r="H94"/>
  <c r="G24"/>
  <c r="G51" s="1"/>
  <c r="G88"/>
  <c r="G96" s="1"/>
  <c r="F24"/>
  <c r="F88"/>
  <c r="F96" s="1"/>
  <c r="F94"/>
  <c r="E24"/>
  <c r="E51" s="1"/>
  <c r="E88"/>
  <c r="E96" s="1"/>
  <c r="D24"/>
  <c r="D51" s="1"/>
  <c r="D88"/>
  <c r="D94"/>
  <c r="C24"/>
  <c r="C51" s="1"/>
  <c r="C88"/>
  <c r="C96" s="1"/>
  <c r="I24"/>
  <c r="I51" s="1"/>
  <c r="H96"/>
  <c r="I94" l="1"/>
  <c r="B51"/>
  <c r="B98" s="1"/>
  <c r="F51"/>
  <c r="I88"/>
  <c r="D96"/>
  <c r="D98" s="1"/>
  <c r="G98"/>
  <c r="C98"/>
  <c r="E98"/>
  <c r="F98"/>
  <c r="H24"/>
  <c r="H51" s="1"/>
  <c r="H98" s="1"/>
  <c r="I96" l="1"/>
  <c r="I98" s="1"/>
</calcChain>
</file>

<file path=xl/sharedStrings.xml><?xml version="1.0" encoding="utf-8"?>
<sst xmlns="http://schemas.openxmlformats.org/spreadsheetml/2006/main" count="154" uniqueCount="86">
  <si>
    <t xml:space="preserve">TOTAL HEADCOUNT AND FULL-TIME EQUIVALENT (FTE) ENROLLMENT AT PUBLIC INSTITUTIONS, BY STUDENT LEVEL, </t>
  </si>
  <si>
    <t>UNDERGRADUATE</t>
  </si>
  <si>
    <t>FIRST PROFESSIONAL</t>
  </si>
  <si>
    <t>GRADUATE</t>
  </si>
  <si>
    <t>TOTAL</t>
  </si>
  <si>
    <t>HEAD</t>
  </si>
  <si>
    <t>INSTITUTION</t>
  </si>
  <si>
    <t>COUNT</t>
  </si>
  <si>
    <t>FTE</t>
  </si>
  <si>
    <t>PUBLIC BACCALAUREATE AND HIGHER DEGREE-GRANTING INSTITUTIONS</t>
  </si>
  <si>
    <t>HARRIS-STOWE</t>
  </si>
  <si>
    <t>LINCOLN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</si>
  <si>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</si>
  <si>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</si>
  <si>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</si>
  <si>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</si>
  <si>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</si>
  <si>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</si>
  <si>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</si>
  <si>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UMSL</t>
  </si>
  <si>
    <t xml:space="preserve">  Subtotal</t>
  </si>
  <si>
    <t>PUBLIC CERTIFICATE AND ASSOCIATE DEGREE-GRANTING INSTITUTIONS</t>
  </si>
  <si>
    <t>CROWDER</t>
  </si>
  <si>
    <t>EAST CENTRAL</t>
  </si>
  <si>
    <t>JEFFERSON</t>
  </si>
  <si>
    <t>LINN STATE</t>
  </si>
  <si>
    <t>MINERAL AREA</t>
  </si>
  <si>
    <t>MOBERLY</t>
  </si>
  <si>
    <t>NORTH CENTRAL</t>
  </si>
  <si>
    <t>OZARKS TECH.</t>
  </si>
  <si>
    <t>STATE FAIR</t>
  </si>
  <si>
    <t>ST. CHARLES</t>
  </si>
  <si>
    <t>ST. LOUIS CC - FLO. VALLEY</t>
  </si>
  <si>
    <t>ST. LOUIS CC - FOREST PARK</t>
  </si>
  <si>
    <t>ST. LOUIS CC - MERAMEC</t>
  </si>
  <si>
    <t>THREE RIVERS</t>
  </si>
  <si>
    <t>PUBLIC INSTITUTION TOTAL</t>
  </si>
  <si>
    <t>SOURCE:  DHE02, Supplement to the IPEDS EF</t>
  </si>
  <si>
    <t xml:space="preserve">TOTAL HEADCOUNT AND FULL-TIME EQUIVALENT (FTE) ENROLLMENT AT PRIVATE NOT-FOR PROFIT (INDEPENDENT)  </t>
  </si>
  <si>
    <t>PRIVATE NOT-FOR-PROFIT (INDEPENDENT) BACCALAUREATE AND HIGHER DEGREE-GRANTING INSTITUTIONS</t>
  </si>
  <si>
    <t>AVILA</t>
  </si>
  <si>
    <t>COLLEGE OF THE OZARKS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</si>
  <si>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</si>
  <si>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</si>
  <si>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</si>
  <si>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</si>
  <si>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</si>
  <si>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</si>
  <si>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</si>
  <si>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</si>
  <si>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</si>
  <si>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</si>
  <si>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</si>
  <si>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</si>
  <si>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</si>
  <si>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</si>
  <si>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</si>
  <si>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WASHINGTON</t>
  </si>
  <si>
    <t>WEBSTER</t>
  </si>
  <si>
    <t>WESTMINSTER</t>
  </si>
  <si>
    <t>WILLIAM JEWELL</t>
  </si>
  <si>
    <t>WILLIAM WOODS</t>
  </si>
  <si>
    <t>PRIVATE NOT-FOR-PROFIT (INDEPENDENT) CERTIFICATE AND ASSOCIATE DEGREE-GRANTING INSTITUTIONS</t>
  </si>
  <si>
    <t>COTTEY</t>
  </si>
  <si>
    <t>WENTWORTH</t>
  </si>
  <si>
    <t>PRIVATE NOT-FOR-PROFIT (INDEPENDENT) TOTAL</t>
  </si>
  <si>
    <t>STATE TOTAL</t>
  </si>
  <si>
    <t>N/A indicates that data are not available.</t>
  </si>
  <si>
    <t>TABLE 29</t>
  </si>
  <si>
    <t>TABLE 30</t>
  </si>
  <si>
    <t>SOURCE:  Enhanced Missouri Student Achievement Study</t>
  </si>
  <si>
    <t>MISSOURI STATE</t>
  </si>
  <si>
    <t>MSU- WEST PLAINS</t>
  </si>
  <si>
    <t>UCM</t>
  </si>
  <si>
    <t>CENTRAL METHODIST - GR / EXT.</t>
  </si>
  <si>
    <t>CENTRAL METHODIST - CLAS</t>
  </si>
  <si>
    <t>MCC - BLUE RIVER</t>
  </si>
  <si>
    <t>MCC - BUSINESS AND TECHNOLOGY</t>
  </si>
  <si>
    <t>MCC - LONGVIEW</t>
  </si>
  <si>
    <t>MCC - MAPLE WOODS</t>
  </si>
  <si>
    <t>MCC - PENN VALLEY</t>
  </si>
  <si>
    <t>ST. LOUIS CC - WILDWOOD</t>
  </si>
  <si>
    <t>MISSOURI UNIV. OF SCI. &amp; TECH.</t>
  </si>
  <si>
    <t>FALL 2008</t>
  </si>
  <si>
    <t>INSTITUTIONS, BY STUDENT LEVEL, FALL 2008</t>
  </si>
  <si>
    <t>.</t>
  </si>
</sst>
</file>

<file path=xl/styles.xml><?xml version="1.0" encoding="utf-8"?>
<styleSheet xmlns="http://schemas.openxmlformats.org/spreadsheetml/2006/main">
  <numFmts count="1">
    <numFmt numFmtId="164" formatCode="0.00000"/>
  </numFmts>
  <fonts count="9">
    <font>
      <sz val="7"/>
      <name val="Times New Roman"/>
    </font>
    <font>
      <sz val="8"/>
      <name val="Times New Roman"/>
      <family val="1"/>
    </font>
    <font>
      <u/>
      <sz val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</borders>
  <cellStyleXfs count="180">
    <xf numFmtId="0" fontId="0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5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5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5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5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5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5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5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5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5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5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5" fillId="0" borderId="0"/>
    <xf numFmtId="0" fontId="6" fillId="0" borderId="0"/>
    <xf numFmtId="0" fontId="6" fillId="0" borderId="0"/>
    <xf numFmtId="0" fontId="7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</cellStyleXfs>
  <cellXfs count="64">
    <xf numFmtId="0" fontId="0" fillId="0" borderId="0" xfId="0" applyNumberFormat="1" applyFont="1" applyAlignment="1" applyProtection="1">
      <protection locked="0"/>
    </xf>
    <xf numFmtId="0" fontId="1" fillId="2" borderId="0" xfId="0" applyFont="1" applyFill="1" applyAlignment="1"/>
    <xf numFmtId="0" fontId="1" fillId="2" borderId="0" xfId="0" applyNumberFormat="1" applyFont="1" applyFill="1" applyAlignment="1"/>
    <xf numFmtId="0" fontId="1" fillId="2" borderId="1" xfId="0" applyFont="1" applyFill="1" applyBorder="1" applyAlignment="1"/>
    <xf numFmtId="0" fontId="1" fillId="2" borderId="1" xfId="0" applyNumberFormat="1" applyFont="1" applyFill="1" applyBorder="1" applyAlignment="1">
      <alignment horizontal="centerContinuous"/>
    </xf>
    <xf numFmtId="0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2" xfId="0" applyNumberFormat="1" applyFont="1" applyFill="1" applyBorder="1" applyAlignment="1"/>
    <xf numFmtId="3" fontId="1" fillId="2" borderId="2" xfId="0" applyNumberFormat="1" applyFont="1" applyFill="1" applyBorder="1" applyAlignment="1"/>
    <xf numFmtId="0" fontId="2" fillId="2" borderId="0" xfId="0" applyFont="1" applyFill="1" applyAlignment="1">
      <alignment horizontal="left" wrapText="1"/>
    </xf>
    <xf numFmtId="3" fontId="1" fillId="2" borderId="0" xfId="0" applyNumberFormat="1" applyFont="1" applyFill="1" applyAlignment="1"/>
    <xf numFmtId="3" fontId="8" fillId="2" borderId="0" xfId="1" applyNumberFormat="1" applyFont="1" applyFill="1"/>
    <xf numFmtId="3" fontId="1" fillId="2" borderId="0" xfId="0" applyNumberFormat="1" applyFont="1" applyFill="1"/>
    <xf numFmtId="3" fontId="8" fillId="2" borderId="0" xfId="71" applyNumberFormat="1" applyFont="1" applyFill="1"/>
    <xf numFmtId="3" fontId="8" fillId="2" borderId="0" xfId="58" applyNumberFormat="1" applyFont="1" applyFill="1"/>
    <xf numFmtId="3" fontId="8" fillId="2" borderId="0" xfId="81" applyNumberFormat="1" applyFont="1" applyFill="1"/>
    <xf numFmtId="1" fontId="1" fillId="2" borderId="0" xfId="0" applyNumberFormat="1" applyFont="1" applyFill="1" applyAlignment="1"/>
    <xf numFmtId="3" fontId="8" fillId="2" borderId="0" xfId="51" applyNumberFormat="1" applyFont="1" applyFill="1"/>
    <xf numFmtId="3" fontId="8" fillId="2" borderId="0" xfId="76" applyNumberFormat="1" applyFont="1" applyFill="1"/>
    <xf numFmtId="3" fontId="8" fillId="2" borderId="0" xfId="66" applyNumberFormat="1" applyFont="1" applyFill="1"/>
    <xf numFmtId="3" fontId="8" fillId="2" borderId="0" xfId="86" applyNumberFormat="1" applyFont="1" applyFill="1"/>
    <xf numFmtId="3" fontId="8" fillId="2" borderId="0" xfId="91" applyNumberFormat="1" applyFont="1" applyFill="1"/>
    <xf numFmtId="164" fontId="1" fillId="2" borderId="0" xfId="0" applyNumberFormat="1" applyFont="1" applyFill="1" applyAlignment="1"/>
    <xf numFmtId="3" fontId="8" fillId="2" borderId="0" xfId="96" applyNumberFormat="1" applyFont="1" applyFill="1"/>
    <xf numFmtId="3" fontId="8" fillId="2" borderId="0" xfId="106" applyNumberFormat="1" applyFont="1" applyFill="1"/>
    <xf numFmtId="3" fontId="8" fillId="2" borderId="0" xfId="101" applyNumberFormat="1" applyFont="1" applyFill="1"/>
    <xf numFmtId="3" fontId="8" fillId="2" borderId="0" xfId="111" applyNumberFormat="1" applyFont="1" applyFill="1"/>
    <xf numFmtId="3" fontId="8" fillId="2" borderId="0" xfId="116" applyNumberFormat="1" applyFont="1" applyFill="1"/>
    <xf numFmtId="3" fontId="8" fillId="2" borderId="0" xfId="121" applyNumberFormat="1" applyFont="1" applyFill="1"/>
    <xf numFmtId="3" fontId="8" fillId="2" borderId="0" xfId="125" applyNumberFormat="1" applyFont="1" applyFill="1"/>
    <xf numFmtId="3" fontId="8" fillId="2" borderId="0" xfId="128" applyNumberFormat="1" applyFont="1" applyFill="1"/>
    <xf numFmtId="0" fontId="1" fillId="2" borderId="3" xfId="0" applyFont="1" applyFill="1" applyBorder="1" applyAlignment="1"/>
    <xf numFmtId="3" fontId="1" fillId="2" borderId="3" xfId="0" applyNumberFormat="1" applyFont="1" applyFill="1" applyBorder="1" applyAlignment="1"/>
    <xf numFmtId="3" fontId="1" fillId="2" borderId="1" xfId="0" applyNumberFormat="1" applyFont="1" applyFill="1" applyBorder="1" applyAlignment="1">
      <alignment horizontal="centerContinuous"/>
    </xf>
    <xf numFmtId="3" fontId="1" fillId="2" borderId="0" xfId="0" applyNumberFormat="1" applyFont="1" applyFill="1" applyAlignment="1">
      <alignment horizontal="center"/>
    </xf>
    <xf numFmtId="0" fontId="1" fillId="2" borderId="2" xfId="0" applyFont="1" applyFill="1" applyBorder="1" applyAlignment="1"/>
    <xf numFmtId="3" fontId="1" fillId="2" borderId="0" xfId="131" applyNumberFormat="1" applyFont="1" applyFill="1"/>
    <xf numFmtId="3" fontId="1" fillId="2" borderId="0" xfId="136" applyNumberFormat="1" applyFont="1" applyFill="1"/>
    <xf numFmtId="3" fontId="1" fillId="2" borderId="0" xfId="143" applyNumberFormat="1" applyFont="1" applyFill="1"/>
    <xf numFmtId="3" fontId="1" fillId="2" borderId="0" xfId="151" applyNumberFormat="1" applyFont="1" applyFill="1"/>
    <xf numFmtId="3" fontId="8" fillId="2" borderId="0" xfId="160" applyNumberFormat="1" applyFont="1" applyFill="1"/>
    <xf numFmtId="3" fontId="1" fillId="2" borderId="0" xfId="161" applyNumberFormat="1" applyFont="1" applyFill="1"/>
    <xf numFmtId="3" fontId="1" fillId="2" borderId="0" xfId="162" applyNumberFormat="1" applyFont="1" applyFill="1"/>
    <xf numFmtId="3" fontId="1" fillId="2" borderId="0" xfId="163" applyNumberFormat="1" applyFont="1" applyFill="1"/>
    <xf numFmtId="3" fontId="1" fillId="2" borderId="0" xfId="164" applyNumberFormat="1" applyFont="1" applyFill="1"/>
    <xf numFmtId="3" fontId="1" fillId="2" borderId="0" xfId="165" applyNumberFormat="1" applyFont="1" applyFill="1"/>
    <xf numFmtId="3" fontId="1" fillId="2" borderId="0" xfId="166" applyNumberFormat="1" applyFont="1" applyFill="1"/>
    <xf numFmtId="3" fontId="1" fillId="2" borderId="0" xfId="167" applyNumberFormat="1" applyFont="1" applyFill="1"/>
    <xf numFmtId="3" fontId="1" fillId="2" borderId="0" xfId="168" applyNumberFormat="1" applyFont="1" applyFill="1"/>
    <xf numFmtId="3" fontId="1" fillId="2" borderId="0" xfId="169" applyNumberFormat="1" applyFont="1" applyFill="1"/>
    <xf numFmtId="3" fontId="8" fillId="2" borderId="0" xfId="170" applyNumberFormat="1" applyFont="1" applyFill="1"/>
    <xf numFmtId="3" fontId="1" fillId="2" borderId="0" xfId="172" applyNumberFormat="1" applyFont="1" applyFill="1"/>
    <xf numFmtId="3" fontId="1" fillId="2" borderId="0" xfId="171" applyNumberFormat="1" applyFont="1" applyFill="1"/>
    <xf numFmtId="3" fontId="1" fillId="2" borderId="0" xfId="173" applyNumberFormat="1" applyFont="1" applyFill="1"/>
    <xf numFmtId="3" fontId="1" fillId="2" borderId="0" xfId="174" applyNumberFormat="1" applyFont="1" applyFill="1"/>
    <xf numFmtId="3" fontId="1" fillId="2" borderId="0" xfId="175" applyNumberFormat="1" applyFont="1" applyFill="1"/>
    <xf numFmtId="3" fontId="1" fillId="2" borderId="0" xfId="176" applyNumberFormat="1" applyFont="1" applyFill="1"/>
    <xf numFmtId="3" fontId="1" fillId="2" borderId="0" xfId="178" applyNumberFormat="1" applyFont="1" applyFill="1"/>
    <xf numFmtId="3" fontId="1" fillId="2" borderId="0" xfId="179" applyNumberFormat="1" applyFont="1" applyFill="1"/>
    <xf numFmtId="0" fontId="1" fillId="2" borderId="0" xfId="0" applyFont="1" applyFill="1" applyAlignment="1">
      <alignment horizontal="left" wrapText="1"/>
    </xf>
    <xf numFmtId="3" fontId="1" fillId="2" borderId="0" xfId="177" applyNumberFormat="1" applyFont="1" applyFill="1"/>
    <xf numFmtId="0" fontId="2" fillId="2" borderId="0" xfId="0" applyNumberFormat="1" applyFont="1" applyFill="1" applyAlignment="1"/>
    <xf numFmtId="0" fontId="2" fillId="2" borderId="0" xfId="0" applyNumberFormat="1" applyFont="1" applyFill="1" applyAlignment="1" applyProtection="1">
      <protection locked="0"/>
    </xf>
    <xf numFmtId="3" fontId="1" fillId="2" borderId="1" xfId="0" applyNumberFormat="1" applyFont="1" applyFill="1" applyBorder="1" applyAlignment="1"/>
  </cellXfs>
  <cellStyles count="180">
    <cellStyle name="Normal" xfId="0" builtinId="0"/>
    <cellStyle name="Normal 10" xfId="10"/>
    <cellStyle name="Normal 11" xfId="13"/>
    <cellStyle name="Normal 12" xfId="16"/>
    <cellStyle name="Normal 13" xfId="17"/>
    <cellStyle name="Normal 14" xfId="18"/>
    <cellStyle name="Normal 15" xfId="19"/>
    <cellStyle name="Normal 16" xfId="20"/>
    <cellStyle name="Normal 17" xfId="21"/>
    <cellStyle name="Normal 18" xfId="22"/>
    <cellStyle name="Normal 19" xfId="23"/>
    <cellStyle name="Normal 2 10" xfId="82"/>
    <cellStyle name="Normal 2 11" xfId="87"/>
    <cellStyle name="Normal 2 12" xfId="92"/>
    <cellStyle name="Normal 2 13" xfId="97"/>
    <cellStyle name="Normal 2 14" xfId="102"/>
    <cellStyle name="Normal 2 15" xfId="107"/>
    <cellStyle name="Normal 2 16" xfId="112"/>
    <cellStyle name="Normal 2 17" xfId="117"/>
    <cellStyle name="Normal 2 18" xfId="122"/>
    <cellStyle name="Normal 2 19" xfId="126"/>
    <cellStyle name="Normal 2 2" xfId="2"/>
    <cellStyle name="Normal 2 2 10" xfId="85"/>
    <cellStyle name="Normal 2 2 11" xfId="90"/>
    <cellStyle name="Normal 2 2 12" xfId="95"/>
    <cellStyle name="Normal 2 2 13" xfId="100"/>
    <cellStyle name="Normal 2 2 14" xfId="105"/>
    <cellStyle name="Normal 2 2 15" xfId="110"/>
    <cellStyle name="Normal 2 2 16" xfId="115"/>
    <cellStyle name="Normal 2 2 17" xfId="120"/>
    <cellStyle name="Normal 2 2 18" xfId="124"/>
    <cellStyle name="Normal 2 2 19" xfId="133"/>
    <cellStyle name="Normal 2 2 2" xfId="11"/>
    <cellStyle name="Normal 2 2 2 2" xfId="135"/>
    <cellStyle name="Normal 2 2 2 2 2" xfId="137"/>
    <cellStyle name="Normal 2 2 3" xfId="60"/>
    <cellStyle name="Normal 2 2 4" xfId="64"/>
    <cellStyle name="Normal 2 2 5" xfId="59"/>
    <cellStyle name="Normal 2 2 6" xfId="65"/>
    <cellStyle name="Normal 2 2 7" xfId="70"/>
    <cellStyle name="Normal 2 2 8" xfId="75"/>
    <cellStyle name="Normal 2 2 9" xfId="80"/>
    <cellStyle name="Normal 2 20" xfId="129"/>
    <cellStyle name="Normal 2 21" xfId="132"/>
    <cellStyle name="Normal 2 22" xfId="148"/>
    <cellStyle name="Normal 2 3" xfId="14"/>
    <cellStyle name="Normal 2 4" xfId="33"/>
    <cellStyle name="Normal 2 5" xfId="52"/>
    <cellStyle name="Normal 2 6" xfId="57"/>
    <cellStyle name="Normal 2 7" xfId="67"/>
    <cellStyle name="Normal 2 8" xfId="72"/>
    <cellStyle name="Normal 2 9" xfId="77"/>
    <cellStyle name="Normal 20" xfId="24"/>
    <cellStyle name="Normal 21" xfId="25"/>
    <cellStyle name="Normal 22" xfId="26"/>
    <cellStyle name="Normal 23" xfId="27"/>
    <cellStyle name="Normal 24" xfId="28"/>
    <cellStyle name="Normal 25" xfId="29"/>
    <cellStyle name="Normal 26" xfId="30"/>
    <cellStyle name="Normal 27" xfId="31"/>
    <cellStyle name="Normal 28" xfId="32"/>
    <cellStyle name="Normal 29" xfId="51"/>
    <cellStyle name="Normal 29 2" xfId="138"/>
    <cellStyle name="Normal 3" xfId="1"/>
    <cellStyle name="Normal 3 10" xfId="88"/>
    <cellStyle name="Normal 3 11" xfId="93"/>
    <cellStyle name="Normal 3 12" xfId="98"/>
    <cellStyle name="Normal 3 13" xfId="103"/>
    <cellStyle name="Normal 3 14" xfId="108"/>
    <cellStyle name="Normal 3 15" xfId="113"/>
    <cellStyle name="Normal 3 16" xfId="118"/>
    <cellStyle name="Normal 3 17" xfId="123"/>
    <cellStyle name="Normal 3 18" xfId="127"/>
    <cellStyle name="Normal 3 19" xfId="130"/>
    <cellStyle name="Normal 3 2" xfId="3"/>
    <cellStyle name="Normal 3 2 10" xfId="79"/>
    <cellStyle name="Normal 3 2 11" xfId="84"/>
    <cellStyle name="Normal 3 2 12" xfId="89"/>
    <cellStyle name="Normal 3 2 13" xfId="94"/>
    <cellStyle name="Normal 3 2 14" xfId="99"/>
    <cellStyle name="Normal 3 2 15" xfId="104"/>
    <cellStyle name="Normal 3 2 16" xfId="109"/>
    <cellStyle name="Normal 3 2 17" xfId="114"/>
    <cellStyle name="Normal 3 2 18" xfId="119"/>
    <cellStyle name="Normal 3 2 2" xfId="12"/>
    <cellStyle name="Normal 3 2 3" xfId="61"/>
    <cellStyle name="Normal 3 2 4" xfId="63"/>
    <cellStyle name="Normal 3 2 5" xfId="62"/>
    <cellStyle name="Normal 3 2 6" xfId="54"/>
    <cellStyle name="Normal 3 2 7" xfId="55"/>
    <cellStyle name="Normal 3 2 8" xfId="69"/>
    <cellStyle name="Normal 3 2 9" xfId="74"/>
    <cellStyle name="Normal 3 20" xfId="134"/>
    <cellStyle name="Normal 3 21" xfId="146"/>
    <cellStyle name="Normal 3 3" xfId="15"/>
    <cellStyle name="Normal 3 4" xfId="53"/>
    <cellStyle name="Normal 3 5" xfId="56"/>
    <cellStyle name="Normal 3 6" xfId="68"/>
    <cellStyle name="Normal 3 7" xfId="73"/>
    <cellStyle name="Normal 3 8" xfId="78"/>
    <cellStyle name="Normal 3 9" xfId="83"/>
    <cellStyle name="Normal 30" xfId="34"/>
    <cellStyle name="Normal 31" xfId="35"/>
    <cellStyle name="Normal 32" xfId="36"/>
    <cellStyle name="Normal 33" xfId="37"/>
    <cellStyle name="Normal 34" xfId="38"/>
    <cellStyle name="Normal 35" xfId="39"/>
    <cellStyle name="Normal 36" xfId="40"/>
    <cellStyle name="Normal 37" xfId="41"/>
    <cellStyle name="Normal 38" xfId="42"/>
    <cellStyle name="Normal 39" xfId="43"/>
    <cellStyle name="Normal 4" xfId="4"/>
    <cellStyle name="Normal 40" xfId="44"/>
    <cellStyle name="Normal 41" xfId="45"/>
    <cellStyle name="Normal 42" xfId="46"/>
    <cellStyle name="Normal 43" xfId="47"/>
    <cellStyle name="Normal 44" xfId="48"/>
    <cellStyle name="Normal 45" xfId="49"/>
    <cellStyle name="Normal 46" xfId="50"/>
    <cellStyle name="Normal 47" xfId="58"/>
    <cellStyle name="Normal 47 2" xfId="139"/>
    <cellStyle name="Normal 48" xfId="66"/>
    <cellStyle name="Normal 48 2" xfId="140"/>
    <cellStyle name="Normal 49" xfId="71"/>
    <cellStyle name="Normal 49 2" xfId="141"/>
    <cellStyle name="Normal 5" xfId="5"/>
    <cellStyle name="Normal 50" xfId="76"/>
    <cellStyle name="Normal 50 2" xfId="142"/>
    <cellStyle name="Normal 51" xfId="81"/>
    <cellStyle name="Normal 51 2" xfId="144"/>
    <cellStyle name="Normal 52" xfId="86"/>
    <cellStyle name="Normal 52 2" xfId="145"/>
    <cellStyle name="Normal 53" xfId="91"/>
    <cellStyle name="Normal 53 2" xfId="147"/>
    <cellStyle name="Normal 54" xfId="96"/>
    <cellStyle name="Normal 54 2" xfId="149"/>
    <cellStyle name="Normal 55" xfId="101"/>
    <cellStyle name="Normal 55 2" xfId="150"/>
    <cellStyle name="Normal 56" xfId="106"/>
    <cellStyle name="Normal 56 2" xfId="152"/>
    <cellStyle name="Normal 57" xfId="111"/>
    <cellStyle name="Normal 57 2" xfId="153"/>
    <cellStyle name="Normal 58" xfId="116"/>
    <cellStyle name="Normal 58 2" xfId="154"/>
    <cellStyle name="Normal 59" xfId="121"/>
    <cellStyle name="Normal 59 2" xfId="155"/>
    <cellStyle name="Normal 6" xfId="6"/>
    <cellStyle name="Normal 60" xfId="125"/>
    <cellStyle name="Normal 60 2" xfId="156"/>
    <cellStyle name="Normal 61" xfId="128"/>
    <cellStyle name="Normal 61 2" xfId="157"/>
    <cellStyle name="Normal 62 2" xfId="158"/>
    <cellStyle name="Normal 63 2" xfId="159"/>
    <cellStyle name="Normal 66" xfId="131"/>
    <cellStyle name="Normal 67" xfId="136"/>
    <cellStyle name="Normal 68" xfId="143"/>
    <cellStyle name="Normal 69" xfId="151"/>
    <cellStyle name="Normal 7" xfId="7"/>
    <cellStyle name="Normal 70" xfId="160"/>
    <cellStyle name="Normal 71" xfId="161"/>
    <cellStyle name="Normal 72" xfId="162"/>
    <cellStyle name="Normal 73" xfId="163"/>
    <cellStyle name="Normal 74" xfId="164"/>
    <cellStyle name="Normal 75" xfId="165"/>
    <cellStyle name="Normal 76" xfId="166"/>
    <cellStyle name="Normal 77" xfId="167"/>
    <cellStyle name="Normal 78" xfId="168"/>
    <cellStyle name="Normal 79" xfId="169"/>
    <cellStyle name="Normal 8" xfId="8"/>
    <cellStyle name="Normal 80" xfId="170"/>
    <cellStyle name="Normal 81" xfId="171"/>
    <cellStyle name="Normal 82" xfId="172"/>
    <cellStyle name="Normal 83" xfId="173"/>
    <cellStyle name="Normal 84" xfId="174"/>
    <cellStyle name="Normal 85" xfId="175"/>
    <cellStyle name="Normal 86" xfId="176"/>
    <cellStyle name="Normal 87" xfId="177"/>
    <cellStyle name="Normal 88" xfId="178"/>
    <cellStyle name="Normal 89" xfId="179"/>
    <cellStyle name="Normal 9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V103"/>
  <sheetViews>
    <sheetView tabSelected="1" showOutlineSymbols="0" zoomScale="87" zoomScaleNormal="87" workbookViewId="0">
      <selection activeCell="A61" sqref="A61"/>
    </sheetView>
  </sheetViews>
  <sheetFormatPr defaultRowHeight="11.25"/>
  <cols>
    <col min="1" max="1" width="48.3984375" style="2" customWidth="1"/>
    <col min="2" max="2" width="15.19921875" style="2" customWidth="1"/>
    <col min="3" max="3" width="9.19921875" style="2" customWidth="1"/>
    <col min="4" max="4" width="18.3984375" style="2" customWidth="1"/>
    <col min="5" max="5" width="8.19921875" style="2" customWidth="1"/>
    <col min="6" max="6" width="9.19921875" style="2" customWidth="1"/>
    <col min="7" max="7" width="10.59765625" style="2" customWidth="1"/>
    <col min="8" max="8" width="9.19921875" style="2" customWidth="1"/>
    <col min="9" max="9" width="9.19921875" style="2" bestFit="1" customWidth="1"/>
    <col min="10" max="10" width="6.796875" style="2" customWidth="1"/>
    <col min="11" max="16384" width="9.59765625" style="2"/>
  </cols>
  <sheetData>
    <row r="1" spans="1:10" ht="12.75" customHeight="1">
      <c r="A1" s="1" t="s">
        <v>68</v>
      </c>
    </row>
    <row r="2" spans="1:10" ht="12.75" customHeight="1">
      <c r="A2" s="2" t="s">
        <v>0</v>
      </c>
    </row>
    <row r="3" spans="1:10" ht="12.75" customHeight="1">
      <c r="A3" s="1" t="s">
        <v>83</v>
      </c>
    </row>
    <row r="4" spans="1:10" ht="12.75" customHeight="1">
      <c r="A4" s="1"/>
      <c r="B4" s="1"/>
      <c r="C4" s="1"/>
      <c r="D4" s="1"/>
      <c r="E4" s="1"/>
      <c r="F4" s="1"/>
      <c r="G4" s="1"/>
      <c r="H4" s="1"/>
      <c r="I4" s="1"/>
    </row>
    <row r="5" spans="1:10" ht="12.75" customHeight="1">
      <c r="A5" s="3"/>
      <c r="B5" s="4" t="s">
        <v>1</v>
      </c>
      <c r="C5" s="4"/>
      <c r="D5" s="4" t="s">
        <v>2</v>
      </c>
      <c r="E5" s="4"/>
      <c r="F5" s="4" t="s">
        <v>3</v>
      </c>
      <c r="G5" s="4"/>
      <c r="H5" s="4" t="s">
        <v>4</v>
      </c>
      <c r="I5" s="4"/>
    </row>
    <row r="6" spans="1:10" ht="12.75" customHeight="1">
      <c r="B6" s="5" t="s">
        <v>5</v>
      </c>
      <c r="D6" s="5" t="s">
        <v>5</v>
      </c>
      <c r="F6" s="5" t="s">
        <v>5</v>
      </c>
      <c r="H6" s="5" t="s">
        <v>5</v>
      </c>
    </row>
    <row r="7" spans="1:10" ht="12.75" customHeight="1">
      <c r="A7" s="1" t="s">
        <v>6</v>
      </c>
      <c r="B7" s="6" t="s">
        <v>7</v>
      </c>
      <c r="C7" s="6" t="s">
        <v>8</v>
      </c>
      <c r="D7" s="6" t="s">
        <v>7</v>
      </c>
      <c r="E7" s="6" t="s">
        <v>8</v>
      </c>
      <c r="F7" s="6" t="s">
        <v>7</v>
      </c>
      <c r="G7" s="6" t="s">
        <v>8</v>
      </c>
      <c r="H7" s="6" t="s">
        <v>7</v>
      </c>
      <c r="I7" s="6" t="s">
        <v>8</v>
      </c>
    </row>
    <row r="8" spans="1:10" ht="12.75" customHeight="1">
      <c r="A8" s="7"/>
      <c r="B8" s="8"/>
      <c r="C8" s="8"/>
      <c r="D8" s="8"/>
      <c r="E8" s="8"/>
      <c r="F8" s="8"/>
      <c r="G8" s="8"/>
      <c r="H8" s="8"/>
      <c r="I8" s="8"/>
    </row>
    <row r="9" spans="1:10" ht="22.5" customHeight="1">
      <c r="A9" s="9" t="s">
        <v>9</v>
      </c>
      <c r="B9" s="10"/>
      <c r="C9" s="10"/>
      <c r="D9" s="10"/>
      <c r="E9" s="10"/>
      <c r="F9" s="10"/>
      <c r="G9" s="10"/>
      <c r="H9" s="10"/>
      <c r="I9" s="10"/>
    </row>
    <row r="10" spans="1:10" ht="12.75" customHeight="1">
      <c r="A10" s="1"/>
      <c r="B10" s="10"/>
      <c r="C10" s="10"/>
      <c r="D10" s="10"/>
      <c r="E10" s="10"/>
      <c r="F10" s="10"/>
      <c r="G10" s="10"/>
      <c r="H10" s="10"/>
      <c r="I10" s="10"/>
    </row>
    <row r="11" spans="1:10" ht="12.75" customHeight="1">
      <c r="A11" s="1" t="s">
        <v>10</v>
      </c>
      <c r="B11" s="11">
        <v>1854</v>
      </c>
      <c r="C11" s="11">
        <v>1433</v>
      </c>
      <c r="D11" s="10">
        <v>0</v>
      </c>
      <c r="E11" s="10">
        <v>0</v>
      </c>
      <c r="F11" s="10">
        <v>0</v>
      </c>
      <c r="G11" s="10">
        <v>0</v>
      </c>
      <c r="H11" s="12">
        <f t="shared" ref="H11:H23" si="0">SUM(B11,F11,D11)</f>
        <v>1854</v>
      </c>
      <c r="I11" s="10">
        <f t="shared" ref="I11:I23" si="1">SUM(C11,E11,G11)</f>
        <v>1433</v>
      </c>
    </row>
    <row r="12" spans="1:10" ht="12.75" customHeight="1">
      <c r="A12" s="1" t="s">
        <v>11</v>
      </c>
      <c r="B12" s="11">
        <v>2936</v>
      </c>
      <c r="C12" s="11">
        <v>2148</v>
      </c>
      <c r="D12" s="10">
        <v>0</v>
      </c>
      <c r="E12" s="10">
        <v>0</v>
      </c>
      <c r="F12" s="13">
        <v>173</v>
      </c>
      <c r="G12" s="13">
        <v>95</v>
      </c>
      <c r="H12" s="12">
        <f t="shared" si="0"/>
        <v>3109</v>
      </c>
      <c r="I12" s="10">
        <f t="shared" si="1"/>
        <v>2243</v>
      </c>
    </row>
    <row r="13" spans="1:10" ht="12.75" customHeight="1">
      <c r="A13" s="1" t="s">
        <v>12</v>
      </c>
      <c r="B13" s="14">
        <v>5219</v>
      </c>
      <c r="C13" s="14">
        <v>4170</v>
      </c>
      <c r="D13" s="10">
        <v>0</v>
      </c>
      <c r="E13" s="10">
        <v>0</v>
      </c>
      <c r="F13" s="15">
        <v>45</v>
      </c>
      <c r="G13" s="15">
        <v>14</v>
      </c>
      <c r="H13" s="12">
        <f t="shared" si="0"/>
        <v>5264</v>
      </c>
      <c r="I13" s="10">
        <f t="shared" si="1"/>
        <v>4184</v>
      </c>
      <c r="J13" s="16"/>
    </row>
    <row r="14" spans="1:10" ht="12.75" customHeight="1">
      <c r="A14" s="1" t="s">
        <v>71</v>
      </c>
      <c r="B14" s="14">
        <v>16273</v>
      </c>
      <c r="C14" s="14">
        <v>13636</v>
      </c>
      <c r="D14" s="10">
        <v>0</v>
      </c>
      <c r="E14" s="10">
        <v>0</v>
      </c>
      <c r="F14" s="15">
        <v>3217</v>
      </c>
      <c r="G14" s="15">
        <v>1968</v>
      </c>
      <c r="H14" s="12">
        <f t="shared" si="0"/>
        <v>19490</v>
      </c>
      <c r="I14" s="10">
        <f t="shared" si="1"/>
        <v>15604</v>
      </c>
    </row>
    <row r="15" spans="1:10" ht="12.75" customHeight="1">
      <c r="A15" s="1" t="s">
        <v>82</v>
      </c>
      <c r="B15" s="17">
        <v>4911</v>
      </c>
      <c r="C15" s="17">
        <v>4620</v>
      </c>
      <c r="D15" s="10">
        <v>0</v>
      </c>
      <c r="E15" s="10">
        <v>0</v>
      </c>
      <c r="F15" s="18">
        <v>1456</v>
      </c>
      <c r="G15" s="18">
        <v>830</v>
      </c>
      <c r="H15" s="12">
        <f t="shared" si="0"/>
        <v>6367</v>
      </c>
      <c r="I15" s="10">
        <f t="shared" si="1"/>
        <v>5450</v>
      </c>
      <c r="J15" s="16"/>
    </row>
    <row r="16" spans="1:10" ht="12.75" customHeight="1">
      <c r="A16" s="1" t="s">
        <v>13</v>
      </c>
      <c r="B16" s="19">
        <v>5443</v>
      </c>
      <c r="C16" s="19">
        <v>4198</v>
      </c>
      <c r="D16" s="10">
        <v>0</v>
      </c>
      <c r="E16" s="10">
        <v>0</v>
      </c>
      <c r="F16" s="20">
        <v>65</v>
      </c>
      <c r="G16" s="20">
        <v>29</v>
      </c>
      <c r="H16" s="12">
        <f t="shared" si="0"/>
        <v>5508</v>
      </c>
      <c r="I16" s="10">
        <f t="shared" si="1"/>
        <v>4227</v>
      </c>
      <c r="J16" s="16"/>
    </row>
    <row r="17" spans="1:21" ht="12.75" customHeight="1">
      <c r="A17" s="1" t="s">
        <v>14</v>
      </c>
      <c r="B17" s="19">
        <v>5770</v>
      </c>
      <c r="C17" s="19">
        <v>5147</v>
      </c>
      <c r="D17" s="10">
        <v>0</v>
      </c>
      <c r="E17" s="10">
        <v>0</v>
      </c>
      <c r="F17" s="20">
        <v>1127</v>
      </c>
      <c r="G17" s="20">
        <v>526</v>
      </c>
      <c r="H17" s="12">
        <f t="shared" si="0"/>
        <v>6897</v>
      </c>
      <c r="I17" s="10">
        <f t="shared" si="1"/>
        <v>5673</v>
      </c>
      <c r="J17" s="16"/>
    </row>
    <row r="18" spans="1:21" ht="12.75" customHeight="1">
      <c r="A18" s="1" t="s">
        <v>15</v>
      </c>
      <c r="B18" s="19">
        <v>9364</v>
      </c>
      <c r="C18" s="19">
        <v>7622</v>
      </c>
      <c r="D18" s="10">
        <v>0</v>
      </c>
      <c r="E18" s="10">
        <v>0</v>
      </c>
      <c r="F18" s="20">
        <v>1402</v>
      </c>
      <c r="G18" s="20">
        <v>550</v>
      </c>
      <c r="H18" s="12">
        <f t="shared" si="0"/>
        <v>10766</v>
      </c>
      <c r="I18" s="10">
        <f t="shared" si="1"/>
        <v>8172</v>
      </c>
      <c r="J18" s="16"/>
    </row>
    <row r="19" spans="1:21" ht="12.75" customHeight="1">
      <c r="A19" s="1" t="s">
        <v>16</v>
      </c>
      <c r="B19" s="19">
        <v>5570</v>
      </c>
      <c r="C19" s="19">
        <v>5415</v>
      </c>
      <c r="D19" s="10">
        <v>0</v>
      </c>
      <c r="E19" s="10">
        <v>0</v>
      </c>
      <c r="F19" s="20">
        <v>292</v>
      </c>
      <c r="G19" s="20">
        <v>237</v>
      </c>
      <c r="H19" s="12">
        <f t="shared" si="0"/>
        <v>5862</v>
      </c>
      <c r="I19" s="10">
        <f t="shared" si="1"/>
        <v>5652</v>
      </c>
      <c r="J19" s="16"/>
    </row>
    <row r="20" spans="1:21" ht="12.75" customHeight="1">
      <c r="A20" s="1" t="s">
        <v>73</v>
      </c>
      <c r="B20" s="19">
        <v>8925</v>
      </c>
      <c r="C20" s="19">
        <v>7651</v>
      </c>
      <c r="D20" s="10">
        <v>0</v>
      </c>
      <c r="E20" s="10">
        <v>0</v>
      </c>
      <c r="F20" s="20">
        <v>2137</v>
      </c>
      <c r="G20" s="20">
        <v>1085</v>
      </c>
      <c r="H20" s="12">
        <f t="shared" si="0"/>
        <v>11062</v>
      </c>
      <c r="I20" s="10">
        <f t="shared" si="1"/>
        <v>8736</v>
      </c>
      <c r="J20" s="16"/>
    </row>
    <row r="21" spans="1:21" ht="12.75" customHeight="1">
      <c r="A21" s="1" t="s">
        <v>17</v>
      </c>
      <c r="B21" s="19">
        <v>22980</v>
      </c>
      <c r="C21" s="19">
        <v>21196</v>
      </c>
      <c r="D21" s="21">
        <v>1126</v>
      </c>
      <c r="E21" s="21">
        <v>1109</v>
      </c>
      <c r="F21" s="20">
        <v>6024</v>
      </c>
      <c r="G21" s="20">
        <v>3529</v>
      </c>
      <c r="H21" s="12">
        <f t="shared" si="0"/>
        <v>30130</v>
      </c>
      <c r="I21" s="10">
        <f t="shared" si="1"/>
        <v>25834</v>
      </c>
      <c r="J21" s="16"/>
    </row>
    <row r="22" spans="1:21" ht="12.75" customHeight="1">
      <c r="A22" s="1" t="s">
        <v>18</v>
      </c>
      <c r="B22" s="19">
        <v>9261</v>
      </c>
      <c r="C22" s="19">
        <v>6660</v>
      </c>
      <c r="D22" s="21">
        <v>1569</v>
      </c>
      <c r="E22" s="21">
        <v>1555</v>
      </c>
      <c r="F22" s="20">
        <v>3651</v>
      </c>
      <c r="G22" s="20">
        <v>1935</v>
      </c>
      <c r="H22" s="12">
        <f t="shared" si="0"/>
        <v>14481</v>
      </c>
      <c r="I22" s="10">
        <f t="shared" si="1"/>
        <v>10150</v>
      </c>
      <c r="J22" s="16"/>
    </row>
    <row r="23" spans="1:21" ht="12.75" customHeight="1">
      <c r="A23" s="1" t="s">
        <v>19</v>
      </c>
      <c r="B23" s="19">
        <v>12358</v>
      </c>
      <c r="C23" s="19">
        <v>7813</v>
      </c>
      <c r="D23" s="21">
        <v>178</v>
      </c>
      <c r="E23" s="21">
        <v>178</v>
      </c>
      <c r="F23" s="20">
        <v>3205</v>
      </c>
      <c r="G23" s="20">
        <v>1587</v>
      </c>
      <c r="H23" s="12">
        <f t="shared" si="0"/>
        <v>15741</v>
      </c>
      <c r="I23" s="10">
        <f t="shared" si="1"/>
        <v>9578</v>
      </c>
      <c r="J23" s="16"/>
    </row>
    <row r="24" spans="1:21" ht="12.75" customHeight="1">
      <c r="A24" s="1" t="s">
        <v>20</v>
      </c>
      <c r="B24" s="10">
        <f t="shared" ref="B24:I24" si="2">SUM(B11:B23)</f>
        <v>110864</v>
      </c>
      <c r="C24" s="10">
        <f t="shared" si="2"/>
        <v>91709</v>
      </c>
      <c r="D24" s="10">
        <f t="shared" si="2"/>
        <v>2873</v>
      </c>
      <c r="E24" s="10">
        <f t="shared" si="2"/>
        <v>2842</v>
      </c>
      <c r="F24" s="10">
        <f t="shared" si="2"/>
        <v>22794</v>
      </c>
      <c r="G24" s="10">
        <f t="shared" si="2"/>
        <v>12385</v>
      </c>
      <c r="H24" s="10">
        <f t="shared" si="2"/>
        <v>136531</v>
      </c>
      <c r="I24" s="10">
        <f t="shared" si="2"/>
        <v>106936</v>
      </c>
      <c r="J24" s="16"/>
      <c r="K24" s="22"/>
      <c r="L24" s="22"/>
    </row>
    <row r="25" spans="1:21" ht="12.75" customHeight="1">
      <c r="A25" s="1"/>
      <c r="B25" s="10"/>
      <c r="C25" s="10"/>
      <c r="D25" s="10"/>
      <c r="E25" s="10"/>
      <c r="F25" s="10"/>
      <c r="G25" s="10"/>
      <c r="H25" s="10"/>
      <c r="I25" s="10"/>
      <c r="J25" s="16"/>
    </row>
    <row r="26" spans="1:21" ht="22.5" customHeight="1">
      <c r="A26" s="9" t="s">
        <v>21</v>
      </c>
      <c r="B26" s="10"/>
      <c r="C26" s="10"/>
      <c r="D26" s="10"/>
      <c r="E26" s="10"/>
      <c r="F26" s="10"/>
      <c r="G26" s="10"/>
      <c r="H26" s="10"/>
      <c r="I26" s="10"/>
      <c r="J26" s="16"/>
    </row>
    <row r="27" spans="1:21" ht="12.75" customHeight="1">
      <c r="A27" s="1"/>
      <c r="B27" s="10"/>
      <c r="C27" s="10"/>
      <c r="D27" s="10"/>
      <c r="E27" s="10"/>
      <c r="F27" s="10"/>
      <c r="G27" s="10"/>
      <c r="H27" s="10"/>
      <c r="I27" s="10"/>
      <c r="J27" s="16"/>
    </row>
    <row r="28" spans="1:21" ht="12.75" customHeight="1">
      <c r="A28" s="1" t="s">
        <v>22</v>
      </c>
      <c r="B28" s="23">
        <v>3701</v>
      </c>
      <c r="C28" s="23">
        <v>2440</v>
      </c>
      <c r="D28" s="10">
        <v>0</v>
      </c>
      <c r="E28" s="10">
        <v>0</v>
      </c>
      <c r="F28" s="10">
        <v>0</v>
      </c>
      <c r="G28" s="10">
        <v>0</v>
      </c>
      <c r="H28" s="12">
        <f t="shared" ref="H28:H48" si="3">SUM(B28,F28,D28)</f>
        <v>3701</v>
      </c>
      <c r="I28" s="10">
        <f t="shared" ref="I28:I48" si="4">SUM(C28,E28,G28)</f>
        <v>2440</v>
      </c>
      <c r="J28" s="16"/>
      <c r="T28" s="2" t="s">
        <v>85</v>
      </c>
      <c r="U28" s="2" t="s">
        <v>85</v>
      </c>
    </row>
    <row r="29" spans="1:21" ht="12.75" customHeight="1">
      <c r="A29" s="1" t="s">
        <v>23</v>
      </c>
      <c r="B29" s="23">
        <v>3591</v>
      </c>
      <c r="C29" s="23">
        <v>2222</v>
      </c>
      <c r="D29" s="10">
        <v>0</v>
      </c>
      <c r="E29" s="10">
        <v>0</v>
      </c>
      <c r="F29" s="10">
        <v>0</v>
      </c>
      <c r="G29" s="10">
        <v>0</v>
      </c>
      <c r="H29" s="12">
        <f t="shared" si="3"/>
        <v>3591</v>
      </c>
      <c r="I29" s="10">
        <f t="shared" si="4"/>
        <v>2222</v>
      </c>
      <c r="T29" s="2" t="s">
        <v>85</v>
      </c>
      <c r="U29" s="2" t="s">
        <v>85</v>
      </c>
    </row>
    <row r="30" spans="1:21" ht="12.75" customHeight="1">
      <c r="A30" s="1" t="s">
        <v>24</v>
      </c>
      <c r="B30" s="23">
        <v>5145</v>
      </c>
      <c r="C30" s="23">
        <v>3471</v>
      </c>
      <c r="D30" s="10">
        <v>0</v>
      </c>
      <c r="E30" s="10">
        <v>0</v>
      </c>
      <c r="F30" s="10">
        <v>0</v>
      </c>
      <c r="G30" s="10">
        <v>0</v>
      </c>
      <c r="H30" s="12">
        <f t="shared" si="3"/>
        <v>5145</v>
      </c>
      <c r="I30" s="10">
        <f t="shared" si="4"/>
        <v>3471</v>
      </c>
      <c r="T30" s="2" t="s">
        <v>85</v>
      </c>
      <c r="U30" s="2" t="s">
        <v>85</v>
      </c>
    </row>
    <row r="31" spans="1:21" ht="12.75" customHeight="1">
      <c r="A31" s="1" t="s">
        <v>25</v>
      </c>
      <c r="B31" s="23">
        <v>973</v>
      </c>
      <c r="C31" s="23">
        <v>976</v>
      </c>
      <c r="D31" s="10">
        <v>0</v>
      </c>
      <c r="E31" s="10">
        <v>0</v>
      </c>
      <c r="F31" s="10">
        <v>0</v>
      </c>
      <c r="G31" s="10">
        <v>0</v>
      </c>
      <c r="H31" s="12">
        <f t="shared" si="3"/>
        <v>973</v>
      </c>
      <c r="I31" s="10">
        <f t="shared" si="4"/>
        <v>976</v>
      </c>
      <c r="J31" s="1"/>
      <c r="K31" s="1"/>
      <c r="L31" s="1"/>
      <c r="M31" s="1"/>
      <c r="N31" s="1"/>
      <c r="O31" s="16"/>
      <c r="T31" s="2" t="s">
        <v>85</v>
      </c>
      <c r="U31" s="2" t="s">
        <v>85</v>
      </c>
    </row>
    <row r="32" spans="1:21" ht="12.75" customHeight="1">
      <c r="A32" s="1" t="s">
        <v>76</v>
      </c>
      <c r="B32" s="23">
        <v>3054</v>
      </c>
      <c r="C32" s="23">
        <v>1818</v>
      </c>
      <c r="D32" s="10">
        <v>0</v>
      </c>
      <c r="E32" s="10">
        <v>0</v>
      </c>
      <c r="F32" s="10">
        <v>0</v>
      </c>
      <c r="G32" s="10">
        <v>0</v>
      </c>
      <c r="H32" s="12">
        <f t="shared" si="3"/>
        <v>3054</v>
      </c>
      <c r="I32" s="10">
        <f t="shared" si="4"/>
        <v>1818</v>
      </c>
      <c r="J32" s="1"/>
      <c r="K32" s="1"/>
      <c r="L32" s="1"/>
      <c r="M32" s="1"/>
      <c r="N32" s="1"/>
      <c r="O32" s="16"/>
      <c r="T32" s="2" t="s">
        <v>85</v>
      </c>
      <c r="U32" s="2" t="s">
        <v>85</v>
      </c>
    </row>
    <row r="33" spans="1:21" ht="12.75" customHeight="1">
      <c r="A33" s="1" t="s">
        <v>77</v>
      </c>
      <c r="B33" s="23">
        <v>641</v>
      </c>
      <c r="C33" s="23">
        <v>363</v>
      </c>
      <c r="D33" s="10">
        <v>0</v>
      </c>
      <c r="E33" s="10">
        <v>0</v>
      </c>
      <c r="F33" s="10">
        <v>0</v>
      </c>
      <c r="G33" s="10">
        <v>0</v>
      </c>
      <c r="H33" s="12">
        <f t="shared" si="3"/>
        <v>641</v>
      </c>
      <c r="I33" s="10">
        <f t="shared" si="4"/>
        <v>363</v>
      </c>
      <c r="J33" s="1"/>
      <c r="K33" s="1"/>
      <c r="L33" s="1"/>
      <c r="M33" s="1"/>
      <c r="N33" s="1"/>
      <c r="O33" s="16"/>
      <c r="T33" s="2" t="s">
        <v>85</v>
      </c>
      <c r="U33" s="2" t="s">
        <v>85</v>
      </c>
    </row>
    <row r="34" spans="1:21" ht="12.75" customHeight="1">
      <c r="A34" s="1" t="s">
        <v>78</v>
      </c>
      <c r="B34" s="23">
        <v>5711</v>
      </c>
      <c r="C34" s="23">
        <v>3637</v>
      </c>
      <c r="D34" s="10">
        <v>0</v>
      </c>
      <c r="E34" s="10">
        <v>0</v>
      </c>
      <c r="F34" s="10">
        <v>0</v>
      </c>
      <c r="G34" s="10">
        <v>0</v>
      </c>
      <c r="H34" s="12">
        <f t="shared" si="3"/>
        <v>5711</v>
      </c>
      <c r="I34" s="10">
        <f t="shared" si="4"/>
        <v>3637</v>
      </c>
      <c r="J34" s="1"/>
      <c r="K34" s="1"/>
      <c r="L34" s="1"/>
      <c r="M34" s="1"/>
      <c r="N34" s="1"/>
      <c r="O34" s="16"/>
      <c r="T34" s="2" t="s">
        <v>85</v>
      </c>
      <c r="U34" s="2" t="s">
        <v>85</v>
      </c>
    </row>
    <row r="35" spans="1:21" ht="12.75" customHeight="1">
      <c r="A35" s="1" t="s">
        <v>79</v>
      </c>
      <c r="B35" s="23">
        <v>4526</v>
      </c>
      <c r="C35" s="23">
        <v>2702</v>
      </c>
      <c r="D35" s="10">
        <v>0</v>
      </c>
      <c r="E35" s="10">
        <v>0</v>
      </c>
      <c r="F35" s="10">
        <v>0</v>
      </c>
      <c r="G35" s="10">
        <v>0</v>
      </c>
      <c r="H35" s="12">
        <f t="shared" si="3"/>
        <v>4526</v>
      </c>
      <c r="I35" s="10">
        <f t="shared" si="4"/>
        <v>2702</v>
      </c>
      <c r="J35" s="1"/>
      <c r="K35" s="1"/>
      <c r="L35" s="1"/>
      <c r="M35" s="1"/>
      <c r="N35" s="1"/>
      <c r="O35" s="16"/>
      <c r="T35" s="2" t="s">
        <v>85</v>
      </c>
      <c r="U35" s="2" t="s">
        <v>85</v>
      </c>
    </row>
    <row r="36" spans="1:21" ht="12.75" customHeight="1">
      <c r="A36" s="1" t="s">
        <v>80</v>
      </c>
      <c r="B36" s="23">
        <v>4322</v>
      </c>
      <c r="C36" s="23">
        <v>2519</v>
      </c>
      <c r="D36" s="10">
        <v>0</v>
      </c>
      <c r="E36" s="10">
        <v>0</v>
      </c>
      <c r="F36" s="10">
        <v>0</v>
      </c>
      <c r="G36" s="10">
        <v>0</v>
      </c>
      <c r="H36" s="12">
        <f t="shared" si="3"/>
        <v>4322</v>
      </c>
      <c r="I36" s="10">
        <f t="shared" si="4"/>
        <v>2519</v>
      </c>
      <c r="J36" s="1"/>
      <c r="K36" s="1"/>
      <c r="L36" s="1"/>
      <c r="M36" s="1"/>
      <c r="N36" s="1"/>
      <c r="O36" s="16"/>
      <c r="T36" s="2" t="s">
        <v>85</v>
      </c>
      <c r="U36" s="2" t="s">
        <v>85</v>
      </c>
    </row>
    <row r="37" spans="1:21" ht="12.75" customHeight="1">
      <c r="A37" s="1" t="s">
        <v>26</v>
      </c>
      <c r="B37" s="23">
        <v>3245</v>
      </c>
      <c r="C37" s="23">
        <v>2125</v>
      </c>
      <c r="D37" s="10">
        <v>0</v>
      </c>
      <c r="E37" s="10">
        <v>0</v>
      </c>
      <c r="F37" s="10">
        <v>0</v>
      </c>
      <c r="G37" s="10">
        <v>0</v>
      </c>
      <c r="H37" s="12">
        <f t="shared" si="3"/>
        <v>3245</v>
      </c>
      <c r="I37" s="10">
        <f t="shared" si="4"/>
        <v>2125</v>
      </c>
      <c r="J37" s="1"/>
      <c r="K37" s="1"/>
      <c r="L37" s="1"/>
      <c r="M37" s="1"/>
      <c r="N37" s="1"/>
      <c r="O37" s="16"/>
      <c r="T37" s="2" t="s">
        <v>85</v>
      </c>
      <c r="U37" s="2" t="s">
        <v>85</v>
      </c>
    </row>
    <row r="38" spans="1:21" ht="12.75" customHeight="1">
      <c r="A38" s="1" t="s">
        <v>27</v>
      </c>
      <c r="B38" s="24">
        <v>3971</v>
      </c>
      <c r="C38" s="24">
        <v>2650</v>
      </c>
      <c r="D38" s="10">
        <v>0</v>
      </c>
      <c r="E38" s="10">
        <v>0</v>
      </c>
      <c r="F38" s="10">
        <v>0</v>
      </c>
      <c r="G38" s="10">
        <v>0</v>
      </c>
      <c r="H38" s="12">
        <f t="shared" si="3"/>
        <v>3971</v>
      </c>
      <c r="I38" s="10">
        <f t="shared" si="4"/>
        <v>2650</v>
      </c>
      <c r="J38" s="1"/>
      <c r="K38" s="1"/>
      <c r="L38" s="1"/>
      <c r="M38" s="1"/>
      <c r="N38" s="1"/>
      <c r="O38" s="16"/>
      <c r="T38" s="2" t="s">
        <v>85</v>
      </c>
      <c r="U38" s="2" t="s">
        <v>85</v>
      </c>
    </row>
    <row r="39" spans="1:21" ht="12.75" customHeight="1">
      <c r="A39" s="1" t="s">
        <v>72</v>
      </c>
      <c r="B39" s="25">
        <v>1825</v>
      </c>
      <c r="C39" s="25">
        <v>1223</v>
      </c>
      <c r="D39" s="10">
        <v>0</v>
      </c>
      <c r="E39" s="10">
        <v>0</v>
      </c>
      <c r="F39" s="10">
        <v>0</v>
      </c>
      <c r="G39" s="10">
        <v>0</v>
      </c>
      <c r="H39" s="12">
        <f t="shared" si="3"/>
        <v>1825</v>
      </c>
      <c r="I39" s="10">
        <f t="shared" si="4"/>
        <v>1223</v>
      </c>
      <c r="J39" s="1"/>
      <c r="K39" s="1"/>
      <c r="L39" s="1"/>
      <c r="M39" s="1"/>
      <c r="N39" s="1"/>
      <c r="O39" s="16"/>
      <c r="T39" s="2" t="s">
        <v>85</v>
      </c>
      <c r="U39" s="2" t="s">
        <v>85</v>
      </c>
    </row>
    <row r="40" spans="1:21" ht="12.75" customHeight="1">
      <c r="A40" s="1" t="s">
        <v>28</v>
      </c>
      <c r="B40" s="26">
        <v>1520</v>
      </c>
      <c r="C40" s="26">
        <v>1017</v>
      </c>
      <c r="D40" s="10">
        <v>0</v>
      </c>
      <c r="E40" s="10">
        <v>0</v>
      </c>
      <c r="F40" s="10">
        <v>0</v>
      </c>
      <c r="G40" s="10">
        <v>0</v>
      </c>
      <c r="H40" s="12">
        <f t="shared" si="3"/>
        <v>1520</v>
      </c>
      <c r="I40" s="10">
        <f t="shared" si="4"/>
        <v>1017</v>
      </c>
      <c r="J40" s="1"/>
      <c r="K40" s="1"/>
      <c r="L40" s="1"/>
      <c r="M40" s="1"/>
      <c r="N40" s="1"/>
      <c r="O40" s="16"/>
      <c r="T40" s="2" t="s">
        <v>85</v>
      </c>
      <c r="U40" s="2" t="s">
        <v>85</v>
      </c>
    </row>
    <row r="41" spans="1:21" ht="12.75" customHeight="1">
      <c r="A41" s="1" t="s">
        <v>29</v>
      </c>
      <c r="B41" s="26">
        <v>11109</v>
      </c>
      <c r="C41" s="26">
        <v>7221</v>
      </c>
      <c r="D41" s="10">
        <v>0</v>
      </c>
      <c r="E41" s="10">
        <v>0</v>
      </c>
      <c r="F41" s="10">
        <v>0</v>
      </c>
      <c r="G41" s="10">
        <v>0</v>
      </c>
      <c r="H41" s="12">
        <f t="shared" si="3"/>
        <v>11109</v>
      </c>
      <c r="I41" s="10">
        <f t="shared" si="4"/>
        <v>7221</v>
      </c>
      <c r="J41" s="1"/>
      <c r="K41" s="1"/>
      <c r="L41" s="1"/>
      <c r="M41" s="1"/>
      <c r="N41" s="1"/>
      <c r="O41" s="16"/>
      <c r="T41" s="2" t="s">
        <v>85</v>
      </c>
      <c r="U41" s="2" t="s">
        <v>85</v>
      </c>
    </row>
    <row r="42" spans="1:21" ht="12.75" customHeight="1">
      <c r="A42" s="1" t="s">
        <v>31</v>
      </c>
      <c r="B42" s="27">
        <v>7334</v>
      </c>
      <c r="C42" s="27">
        <v>4743</v>
      </c>
      <c r="D42" s="10">
        <v>0</v>
      </c>
      <c r="E42" s="10">
        <v>0</v>
      </c>
      <c r="F42" s="10">
        <v>0</v>
      </c>
      <c r="G42" s="10">
        <v>0</v>
      </c>
      <c r="H42" s="12">
        <f t="shared" si="3"/>
        <v>7334</v>
      </c>
      <c r="I42" s="10">
        <f t="shared" si="4"/>
        <v>4743</v>
      </c>
      <c r="J42" s="1"/>
      <c r="K42" s="1"/>
      <c r="L42" s="1"/>
      <c r="M42" s="1"/>
      <c r="N42" s="1"/>
      <c r="O42" s="16"/>
      <c r="T42" s="2" t="s">
        <v>85</v>
      </c>
      <c r="U42" s="2" t="s">
        <v>85</v>
      </c>
    </row>
    <row r="43" spans="1:21" ht="12.75" customHeight="1">
      <c r="A43" s="1" t="s">
        <v>32</v>
      </c>
      <c r="B43" s="28">
        <v>6517</v>
      </c>
      <c r="C43" s="28">
        <v>3807</v>
      </c>
      <c r="D43" s="10">
        <v>0</v>
      </c>
      <c r="E43" s="10">
        <v>0</v>
      </c>
      <c r="F43" s="10">
        <v>0</v>
      </c>
      <c r="G43" s="10">
        <v>0</v>
      </c>
      <c r="H43" s="12">
        <f t="shared" si="3"/>
        <v>6517</v>
      </c>
      <c r="I43" s="10">
        <f t="shared" si="4"/>
        <v>3807</v>
      </c>
      <c r="J43" s="1"/>
      <c r="K43" s="1"/>
      <c r="L43" s="1"/>
      <c r="M43" s="1"/>
      <c r="N43" s="1"/>
      <c r="O43" s="16"/>
      <c r="T43" s="2" t="s">
        <v>85</v>
      </c>
      <c r="U43" s="2" t="s">
        <v>85</v>
      </c>
    </row>
    <row r="44" spans="1:21" ht="12.75" customHeight="1">
      <c r="A44" s="1" t="s">
        <v>33</v>
      </c>
      <c r="B44" s="28">
        <v>7165</v>
      </c>
      <c r="C44" s="28">
        <v>4188</v>
      </c>
      <c r="D44" s="10">
        <v>0</v>
      </c>
      <c r="E44" s="10">
        <v>0</v>
      </c>
      <c r="F44" s="10">
        <v>0</v>
      </c>
      <c r="G44" s="10">
        <v>0</v>
      </c>
      <c r="H44" s="12">
        <f t="shared" si="3"/>
        <v>7165</v>
      </c>
      <c r="I44" s="10">
        <f t="shared" si="4"/>
        <v>4188</v>
      </c>
      <c r="T44" s="2" t="s">
        <v>85</v>
      </c>
      <c r="U44" s="2" t="s">
        <v>85</v>
      </c>
    </row>
    <row r="45" spans="1:21" ht="12.75" customHeight="1">
      <c r="A45" s="1" t="s">
        <v>34</v>
      </c>
      <c r="B45" s="28">
        <v>10209</v>
      </c>
      <c r="C45" s="28">
        <v>6374</v>
      </c>
      <c r="D45" s="10">
        <v>0</v>
      </c>
      <c r="E45" s="10">
        <v>0</v>
      </c>
      <c r="F45" s="10">
        <v>0</v>
      </c>
      <c r="G45" s="10">
        <v>0</v>
      </c>
      <c r="H45" s="12">
        <f t="shared" si="3"/>
        <v>10209</v>
      </c>
      <c r="I45" s="10">
        <f t="shared" si="4"/>
        <v>6374</v>
      </c>
      <c r="T45" s="2" t="s">
        <v>85</v>
      </c>
      <c r="U45" s="2" t="s">
        <v>85</v>
      </c>
    </row>
    <row r="46" spans="1:21" ht="12.75" customHeight="1">
      <c r="A46" s="1" t="s">
        <v>81</v>
      </c>
      <c r="B46" s="28">
        <v>1215</v>
      </c>
      <c r="C46" s="28">
        <v>762</v>
      </c>
      <c r="D46" s="10">
        <v>0</v>
      </c>
      <c r="E46" s="10">
        <v>0</v>
      </c>
      <c r="F46" s="10">
        <v>0</v>
      </c>
      <c r="G46" s="10">
        <v>0</v>
      </c>
      <c r="H46" s="12">
        <f>SUM(B46,F46,D46)</f>
        <v>1215</v>
      </c>
      <c r="I46" s="10">
        <f>SUM(C46,E46,G46)</f>
        <v>762</v>
      </c>
      <c r="T46" s="2" t="s">
        <v>85</v>
      </c>
      <c r="U46" s="2" t="s">
        <v>85</v>
      </c>
    </row>
    <row r="47" spans="1:21" ht="12.75" customHeight="1">
      <c r="A47" s="1" t="s">
        <v>30</v>
      </c>
      <c r="B47" s="29">
        <v>3504</v>
      </c>
      <c r="C47" s="29">
        <v>2314</v>
      </c>
      <c r="D47" s="10">
        <v>0</v>
      </c>
      <c r="E47" s="10">
        <v>0</v>
      </c>
      <c r="F47" s="10">
        <v>0</v>
      </c>
      <c r="G47" s="10">
        <v>0</v>
      </c>
      <c r="H47" s="12">
        <f t="shared" si="3"/>
        <v>3504</v>
      </c>
      <c r="I47" s="10">
        <f t="shared" si="4"/>
        <v>2314</v>
      </c>
      <c r="T47" s="2" t="s">
        <v>85</v>
      </c>
      <c r="U47" s="2" t="s">
        <v>85</v>
      </c>
    </row>
    <row r="48" spans="1:21" ht="12.75" customHeight="1">
      <c r="A48" s="1" t="s">
        <v>35</v>
      </c>
      <c r="B48" s="30">
        <v>3113</v>
      </c>
      <c r="C48" s="30">
        <v>1992</v>
      </c>
      <c r="D48" s="10">
        <v>0</v>
      </c>
      <c r="E48" s="10">
        <v>0</v>
      </c>
      <c r="F48" s="10">
        <v>0</v>
      </c>
      <c r="G48" s="10">
        <v>0</v>
      </c>
      <c r="H48" s="12">
        <f t="shared" si="3"/>
        <v>3113</v>
      </c>
      <c r="I48" s="10">
        <f t="shared" si="4"/>
        <v>1992</v>
      </c>
      <c r="J48" s="16"/>
    </row>
    <row r="49" spans="1:11" ht="12.75" customHeight="1">
      <c r="A49" s="1" t="s">
        <v>20</v>
      </c>
      <c r="B49" s="10">
        <f>SUM(B28:B48)</f>
        <v>92391</v>
      </c>
      <c r="C49" s="10">
        <f t="shared" ref="C49:I49" si="5">SUM(C28:C48)</f>
        <v>58564</v>
      </c>
      <c r="D49" s="10">
        <f t="shared" si="5"/>
        <v>0</v>
      </c>
      <c r="E49" s="10">
        <f t="shared" si="5"/>
        <v>0</v>
      </c>
      <c r="F49" s="10">
        <f t="shared" si="5"/>
        <v>0</v>
      </c>
      <c r="G49" s="10">
        <f t="shared" si="5"/>
        <v>0</v>
      </c>
      <c r="H49" s="10">
        <f t="shared" si="5"/>
        <v>92391</v>
      </c>
      <c r="I49" s="10">
        <f t="shared" si="5"/>
        <v>58564</v>
      </c>
      <c r="J49" s="16"/>
    </row>
    <row r="50" spans="1:11" ht="12.75" customHeight="1">
      <c r="A50" s="1"/>
      <c r="B50" s="10"/>
      <c r="C50" s="10"/>
      <c r="D50" s="10"/>
      <c r="E50" s="10"/>
      <c r="F50" s="10"/>
      <c r="G50" s="10"/>
      <c r="H50" s="10"/>
      <c r="I50" s="10"/>
      <c r="J50" s="16"/>
    </row>
    <row r="51" spans="1:11" ht="12.75" customHeight="1" thickBot="1">
      <c r="A51" s="31" t="s">
        <v>36</v>
      </c>
      <c r="B51" s="32">
        <f>SUM(B24+B49)</f>
        <v>203255</v>
      </c>
      <c r="C51" s="32">
        <f t="shared" ref="C51:I51" si="6">SUM(C24+C49)</f>
        <v>150273</v>
      </c>
      <c r="D51" s="32">
        <f t="shared" si="6"/>
        <v>2873</v>
      </c>
      <c r="E51" s="32">
        <f t="shared" si="6"/>
        <v>2842</v>
      </c>
      <c r="F51" s="32">
        <f t="shared" si="6"/>
        <v>22794</v>
      </c>
      <c r="G51" s="32">
        <f t="shared" si="6"/>
        <v>12385</v>
      </c>
      <c r="H51" s="32">
        <f t="shared" si="6"/>
        <v>228922</v>
      </c>
      <c r="I51" s="32">
        <f t="shared" si="6"/>
        <v>165500</v>
      </c>
      <c r="J51" s="16"/>
    </row>
    <row r="52" spans="1:11" ht="12.75" customHeight="1" thickTop="1">
      <c r="A52" s="1" t="s">
        <v>70</v>
      </c>
      <c r="B52" s="10"/>
      <c r="C52" s="10"/>
      <c r="D52" s="10"/>
      <c r="E52" s="10"/>
      <c r="F52" s="10"/>
      <c r="G52" s="10"/>
      <c r="H52" s="10"/>
      <c r="I52" s="10"/>
      <c r="J52" s="16"/>
    </row>
    <row r="53" spans="1:11" ht="12.75" customHeight="1">
      <c r="A53" s="1"/>
      <c r="B53" s="10"/>
      <c r="C53" s="10"/>
      <c r="D53" s="10"/>
      <c r="E53" s="10"/>
      <c r="F53" s="10"/>
      <c r="G53" s="10"/>
      <c r="H53" s="10"/>
      <c r="I53" s="10"/>
      <c r="J53" s="16"/>
    </row>
    <row r="54" spans="1:11" ht="12.75" customHeight="1">
      <c r="A54" s="1" t="s">
        <v>69</v>
      </c>
      <c r="B54" s="10"/>
      <c r="C54" s="10"/>
      <c r="D54" s="10"/>
      <c r="E54" s="10"/>
      <c r="F54" s="10"/>
      <c r="G54" s="10"/>
      <c r="H54" s="10"/>
      <c r="I54" s="10"/>
    </row>
    <row r="55" spans="1:11" ht="12.75" customHeight="1">
      <c r="A55" s="1" t="s">
        <v>38</v>
      </c>
      <c r="B55" s="10"/>
      <c r="C55" s="10"/>
      <c r="D55" s="10"/>
      <c r="E55" s="10"/>
      <c r="F55" s="10"/>
      <c r="G55" s="10"/>
      <c r="H55" s="10"/>
      <c r="I55" s="10"/>
    </row>
    <row r="56" spans="1:11" ht="12.75" customHeight="1">
      <c r="A56" s="1" t="s">
        <v>84</v>
      </c>
      <c r="B56" s="10"/>
      <c r="C56" s="10"/>
      <c r="D56" s="10"/>
      <c r="E56" s="10"/>
      <c r="F56" s="10"/>
      <c r="G56" s="10"/>
      <c r="H56" s="10"/>
      <c r="I56" s="10"/>
    </row>
    <row r="57" spans="1:11" ht="12.75" customHeight="1" thickBot="1">
      <c r="A57" s="1"/>
      <c r="B57" s="10"/>
      <c r="C57" s="10"/>
      <c r="D57" s="10"/>
      <c r="E57" s="10"/>
      <c r="F57" s="10"/>
      <c r="G57" s="10"/>
      <c r="H57" s="10"/>
      <c r="I57" s="10"/>
    </row>
    <row r="58" spans="1:11" ht="12.75" customHeight="1" thickTop="1">
      <c r="A58" s="3"/>
      <c r="B58" s="33" t="s">
        <v>1</v>
      </c>
      <c r="C58" s="33"/>
      <c r="D58" s="33" t="s">
        <v>2</v>
      </c>
      <c r="E58" s="33"/>
      <c r="F58" s="33" t="s">
        <v>3</v>
      </c>
      <c r="G58" s="33"/>
      <c r="H58" s="33" t="s">
        <v>4</v>
      </c>
      <c r="I58" s="33"/>
    </row>
    <row r="59" spans="1:11" ht="12.75" customHeight="1">
      <c r="A59" s="1"/>
      <c r="B59" s="34" t="s">
        <v>5</v>
      </c>
      <c r="C59" s="10"/>
      <c r="D59" s="34" t="s">
        <v>5</v>
      </c>
      <c r="E59" s="10"/>
      <c r="F59" s="34" t="s">
        <v>5</v>
      </c>
      <c r="G59" s="10"/>
      <c r="H59" s="34" t="s">
        <v>5</v>
      </c>
      <c r="I59" s="10"/>
    </row>
    <row r="60" spans="1:11" ht="12.75" customHeight="1">
      <c r="A60" s="1" t="s">
        <v>6</v>
      </c>
      <c r="B60" s="34" t="s">
        <v>7</v>
      </c>
      <c r="C60" s="34" t="s">
        <v>8</v>
      </c>
      <c r="D60" s="34" t="s">
        <v>7</v>
      </c>
      <c r="E60" s="34" t="s">
        <v>8</v>
      </c>
      <c r="F60" s="34" t="s">
        <v>7</v>
      </c>
      <c r="G60" s="34" t="s">
        <v>8</v>
      </c>
      <c r="H60" s="34" t="s">
        <v>7</v>
      </c>
      <c r="I60" s="34" t="s">
        <v>8</v>
      </c>
      <c r="J60" s="16"/>
    </row>
    <row r="61" spans="1:11" ht="12.75" customHeight="1">
      <c r="A61" s="35"/>
      <c r="B61" s="8"/>
      <c r="C61" s="8"/>
      <c r="D61" s="8"/>
      <c r="E61" s="8"/>
      <c r="F61" s="8"/>
      <c r="G61" s="8"/>
      <c r="H61" s="8"/>
      <c r="I61" s="8"/>
    </row>
    <row r="62" spans="1:11" ht="33.75" customHeight="1">
      <c r="A62" s="9" t="s">
        <v>39</v>
      </c>
      <c r="B62" s="10"/>
      <c r="C62" s="10"/>
      <c r="D62" s="10"/>
      <c r="E62" s="10"/>
      <c r="F62" s="10"/>
      <c r="G62" s="10"/>
      <c r="H62" s="10"/>
      <c r="I62" s="10"/>
    </row>
    <row r="63" spans="1:11" ht="12.75" customHeight="1">
      <c r="A63" s="1"/>
      <c r="B63" s="10"/>
      <c r="C63" s="10"/>
      <c r="D63" s="10"/>
      <c r="E63" s="10"/>
      <c r="F63" s="10"/>
      <c r="G63" s="10"/>
      <c r="H63" s="10"/>
      <c r="I63" s="10"/>
    </row>
    <row r="64" spans="1:11" ht="12.75" customHeight="1">
      <c r="A64" s="1" t="s">
        <v>40</v>
      </c>
      <c r="B64" s="36">
        <v>1213</v>
      </c>
      <c r="C64" s="36">
        <v>1071</v>
      </c>
      <c r="D64" s="36">
        <v>0</v>
      </c>
      <c r="E64" s="36">
        <v>0</v>
      </c>
      <c r="F64" s="36">
        <v>726</v>
      </c>
      <c r="G64" s="36">
        <v>375</v>
      </c>
      <c r="H64" s="12">
        <f t="shared" ref="H64:H87" si="7">SUM(B64,F64,D64)</f>
        <v>1939</v>
      </c>
      <c r="I64" s="10">
        <f t="shared" ref="I64:I87" si="8">SUM(C64,E64,G64)</f>
        <v>1446</v>
      </c>
      <c r="K64" s="1"/>
    </row>
    <row r="65" spans="1:9" ht="12.75" customHeight="1">
      <c r="A65" s="1" t="s">
        <v>75</v>
      </c>
      <c r="B65" s="37">
        <v>1055</v>
      </c>
      <c r="C65" s="37">
        <v>1059</v>
      </c>
      <c r="D65" s="37">
        <v>0</v>
      </c>
      <c r="E65" s="37">
        <v>0</v>
      </c>
      <c r="F65" s="37">
        <v>0</v>
      </c>
      <c r="G65" s="37">
        <v>0</v>
      </c>
      <c r="H65" s="12">
        <f t="shared" si="7"/>
        <v>1055</v>
      </c>
      <c r="I65" s="10">
        <f t="shared" si="8"/>
        <v>1059</v>
      </c>
    </row>
    <row r="66" spans="1:9" ht="12.75" customHeight="1">
      <c r="A66" s="1" t="s">
        <v>74</v>
      </c>
      <c r="B66" s="12">
        <v>2629</v>
      </c>
      <c r="C66" s="12">
        <v>842</v>
      </c>
      <c r="D66" s="12">
        <v>0</v>
      </c>
      <c r="E66" s="12">
        <v>0</v>
      </c>
      <c r="F66" s="12">
        <v>138</v>
      </c>
      <c r="G66" s="12">
        <v>66</v>
      </c>
      <c r="H66" s="12">
        <f>SUM(B66,F66,D66)</f>
        <v>2767</v>
      </c>
      <c r="I66" s="10">
        <f>SUM(C66,E66,G66)</f>
        <v>908</v>
      </c>
    </row>
    <row r="67" spans="1:9" ht="12.75" customHeight="1">
      <c r="A67" s="1" t="s">
        <v>41</v>
      </c>
      <c r="B67" s="38">
        <v>1346</v>
      </c>
      <c r="C67" s="38">
        <v>1453</v>
      </c>
      <c r="D67" s="38">
        <v>0</v>
      </c>
      <c r="E67" s="38">
        <v>0</v>
      </c>
      <c r="F67" s="38">
        <v>0</v>
      </c>
      <c r="G67" s="38">
        <v>0</v>
      </c>
      <c r="H67" s="12">
        <f t="shared" si="7"/>
        <v>1346</v>
      </c>
      <c r="I67" s="10">
        <f t="shared" si="8"/>
        <v>1453</v>
      </c>
    </row>
    <row r="68" spans="1:9" ht="12.75" customHeight="1">
      <c r="A68" s="1" t="s">
        <v>42</v>
      </c>
      <c r="B68" s="39">
        <v>13337</v>
      </c>
      <c r="C68" s="39">
        <v>8759.7666666666664</v>
      </c>
      <c r="D68" s="39">
        <v>0</v>
      </c>
      <c r="E68" s="39">
        <v>0</v>
      </c>
      <c r="F68" s="39">
        <v>744</v>
      </c>
      <c r="G68" s="39">
        <v>464.66666666666669</v>
      </c>
      <c r="H68" s="12">
        <f t="shared" si="7"/>
        <v>14081</v>
      </c>
      <c r="I68" s="10">
        <f t="shared" si="8"/>
        <v>9224.4333333333325</v>
      </c>
    </row>
    <row r="69" spans="1:9" ht="12.75" customHeight="1">
      <c r="A69" s="1" t="s">
        <v>43</v>
      </c>
      <c r="B69" s="40">
        <v>810</v>
      </c>
      <c r="C69" s="40">
        <v>769.89</v>
      </c>
      <c r="D69" s="40">
        <v>0</v>
      </c>
      <c r="E69" s="40">
        <v>0</v>
      </c>
      <c r="F69" s="40">
        <v>0</v>
      </c>
      <c r="G69" s="40">
        <v>0</v>
      </c>
      <c r="H69" s="12">
        <f t="shared" si="7"/>
        <v>810</v>
      </c>
      <c r="I69" s="10">
        <f t="shared" si="8"/>
        <v>769.89</v>
      </c>
    </row>
    <row r="70" spans="1:9" ht="12.75" customHeight="1">
      <c r="A70" s="1" t="s">
        <v>44</v>
      </c>
      <c r="B70" s="41">
        <v>4627</v>
      </c>
      <c r="C70" s="41">
        <v>3536</v>
      </c>
      <c r="D70" s="41">
        <v>0</v>
      </c>
      <c r="E70" s="41">
        <v>0</v>
      </c>
      <c r="F70" s="41">
        <v>497</v>
      </c>
      <c r="G70" s="41">
        <v>218</v>
      </c>
      <c r="H70" s="12">
        <f t="shared" si="7"/>
        <v>5124</v>
      </c>
      <c r="I70" s="10">
        <f t="shared" si="8"/>
        <v>3754</v>
      </c>
    </row>
    <row r="71" spans="1:9" ht="12.75" customHeight="1">
      <c r="A71" s="1" t="s">
        <v>45</v>
      </c>
      <c r="B71" s="42">
        <v>1726</v>
      </c>
      <c r="C71" s="42">
        <v>1647</v>
      </c>
      <c r="D71" s="42">
        <v>0</v>
      </c>
      <c r="E71" s="42">
        <v>0</v>
      </c>
      <c r="F71" s="42">
        <v>185</v>
      </c>
      <c r="G71" s="42">
        <v>80</v>
      </c>
      <c r="H71" s="12">
        <f t="shared" si="7"/>
        <v>1911</v>
      </c>
      <c r="I71" s="10">
        <f t="shared" si="8"/>
        <v>1727</v>
      </c>
    </row>
    <row r="72" spans="1:9" ht="12.75" customHeight="1">
      <c r="A72" s="1" t="s">
        <v>46</v>
      </c>
      <c r="B72" s="43">
        <v>2084</v>
      </c>
      <c r="C72" s="43">
        <v>1712</v>
      </c>
      <c r="D72" s="43">
        <v>0</v>
      </c>
      <c r="E72" s="43">
        <v>0</v>
      </c>
      <c r="F72" s="43">
        <v>883</v>
      </c>
      <c r="G72" s="43">
        <v>607</v>
      </c>
      <c r="H72" s="12">
        <f t="shared" si="7"/>
        <v>2967</v>
      </c>
      <c r="I72" s="10">
        <f t="shared" si="8"/>
        <v>2319</v>
      </c>
    </row>
    <row r="73" spans="1:9" ht="12.75" customHeight="1">
      <c r="A73" s="1" t="s">
        <v>47</v>
      </c>
      <c r="B73" s="44">
        <v>1085</v>
      </c>
      <c r="C73" s="44">
        <v>905</v>
      </c>
      <c r="D73" s="44">
        <v>0</v>
      </c>
      <c r="E73" s="44">
        <v>0</v>
      </c>
      <c r="F73" s="44">
        <v>42</v>
      </c>
      <c r="G73" s="44">
        <v>18</v>
      </c>
      <c r="H73" s="12">
        <f t="shared" si="7"/>
        <v>1127</v>
      </c>
      <c r="I73" s="10">
        <f t="shared" si="8"/>
        <v>923</v>
      </c>
    </row>
    <row r="74" spans="1:9" ht="12.75" customHeight="1">
      <c r="A74" s="1" t="s">
        <v>48</v>
      </c>
      <c r="B74" s="45">
        <v>6345</v>
      </c>
      <c r="C74" s="45">
        <v>5895</v>
      </c>
      <c r="D74" s="45">
        <v>0</v>
      </c>
      <c r="E74" s="45">
        <v>0</v>
      </c>
      <c r="F74" s="45">
        <v>3740</v>
      </c>
      <c r="G74" s="45">
        <v>2460</v>
      </c>
      <c r="H74" s="12">
        <f t="shared" si="7"/>
        <v>10085</v>
      </c>
      <c r="I74" s="10">
        <f t="shared" si="8"/>
        <v>8355</v>
      </c>
    </row>
    <row r="75" spans="1:9" ht="12.75" customHeight="1">
      <c r="A75" s="1" t="s">
        <v>49</v>
      </c>
      <c r="B75" s="46">
        <v>2922</v>
      </c>
      <c r="C75" s="46">
        <v>2323</v>
      </c>
      <c r="D75" s="46">
        <v>0</v>
      </c>
      <c r="E75" s="46">
        <v>0</v>
      </c>
      <c r="F75" s="46">
        <v>0</v>
      </c>
      <c r="G75" s="46">
        <v>0</v>
      </c>
      <c r="H75" s="12">
        <f t="shared" si="7"/>
        <v>2922</v>
      </c>
      <c r="I75" s="10">
        <f t="shared" si="8"/>
        <v>2323</v>
      </c>
    </row>
    <row r="76" spans="1:9" ht="12.75" customHeight="1">
      <c r="A76" s="1" t="s">
        <v>50</v>
      </c>
      <c r="B76" s="47">
        <v>3237</v>
      </c>
      <c r="C76" s="47">
        <v>1932</v>
      </c>
      <c r="D76" s="47">
        <v>0</v>
      </c>
      <c r="E76" s="47">
        <v>0</v>
      </c>
      <c r="F76" s="47">
        <v>1310</v>
      </c>
      <c r="G76" s="47">
        <v>671</v>
      </c>
      <c r="H76" s="12">
        <f t="shared" si="7"/>
        <v>4547</v>
      </c>
      <c r="I76" s="10">
        <f t="shared" si="8"/>
        <v>2603</v>
      </c>
    </row>
    <row r="77" spans="1:9" ht="12.75" customHeight="1">
      <c r="A77" s="1" t="s">
        <v>51</v>
      </c>
      <c r="B77" s="48">
        <v>1727</v>
      </c>
      <c r="C77" s="48">
        <v>1533</v>
      </c>
      <c r="D77" s="48">
        <v>0</v>
      </c>
      <c r="E77" s="48">
        <v>0</v>
      </c>
      <c r="F77" s="48">
        <v>0</v>
      </c>
      <c r="G77" s="48">
        <v>0</v>
      </c>
      <c r="H77" s="12">
        <f t="shared" si="7"/>
        <v>1727</v>
      </c>
      <c r="I77" s="10">
        <f t="shared" si="8"/>
        <v>1533</v>
      </c>
    </row>
    <row r="78" spans="1:9" ht="12.75" customHeight="1">
      <c r="A78" s="1" t="s">
        <v>52</v>
      </c>
      <c r="B78" s="49">
        <v>11865</v>
      </c>
      <c r="C78" s="49">
        <v>4470</v>
      </c>
      <c r="D78" s="49">
        <v>0</v>
      </c>
      <c r="E78" s="49">
        <v>0</v>
      </c>
      <c r="F78" s="49">
        <v>592</v>
      </c>
      <c r="G78" s="49">
        <v>199</v>
      </c>
      <c r="H78" s="12">
        <f t="shared" si="7"/>
        <v>12457</v>
      </c>
      <c r="I78" s="10">
        <f t="shared" si="8"/>
        <v>4669</v>
      </c>
    </row>
    <row r="79" spans="1:9" ht="12.75" customHeight="1">
      <c r="A79" s="1" t="s">
        <v>53</v>
      </c>
      <c r="B79" s="50">
        <v>2242</v>
      </c>
      <c r="C79" s="50">
        <v>1718</v>
      </c>
      <c r="D79" s="50">
        <v>0</v>
      </c>
      <c r="E79" s="50">
        <v>0</v>
      </c>
      <c r="F79" s="50">
        <v>844</v>
      </c>
      <c r="G79" s="50">
        <v>629</v>
      </c>
      <c r="H79" s="12">
        <f t="shared" si="7"/>
        <v>3086</v>
      </c>
      <c r="I79" s="10">
        <f t="shared" si="8"/>
        <v>2347</v>
      </c>
    </row>
    <row r="80" spans="1:9" ht="12.75" customHeight="1">
      <c r="A80" s="1" t="s">
        <v>54</v>
      </c>
      <c r="B80" s="51">
        <v>11187</v>
      </c>
      <c r="C80" s="51">
        <v>7922</v>
      </c>
      <c r="D80" s="51">
        <v>1709</v>
      </c>
      <c r="E80" s="51">
        <v>1890</v>
      </c>
      <c r="F80" s="51">
        <v>3190</v>
      </c>
      <c r="G80" s="51">
        <v>1753</v>
      </c>
      <c r="H80" s="12">
        <f t="shared" si="7"/>
        <v>16086</v>
      </c>
      <c r="I80" s="10">
        <f t="shared" si="8"/>
        <v>11565</v>
      </c>
    </row>
    <row r="81" spans="1:256" ht="12.75" customHeight="1">
      <c r="A81" s="1" t="s">
        <v>55</v>
      </c>
      <c r="B81" s="52">
        <v>2798</v>
      </c>
      <c r="C81" s="52">
        <v>2313</v>
      </c>
      <c r="D81" s="52">
        <v>0</v>
      </c>
      <c r="E81" s="52">
        <v>0</v>
      </c>
      <c r="F81" s="52">
        <v>850</v>
      </c>
      <c r="G81" s="52">
        <v>527</v>
      </c>
      <c r="H81" s="12">
        <f t="shared" si="7"/>
        <v>3648</v>
      </c>
      <c r="I81" s="10">
        <f t="shared" si="8"/>
        <v>2840</v>
      </c>
    </row>
    <row r="82" spans="1:256" ht="12.75" customHeight="1">
      <c r="A82" s="1" t="s">
        <v>56</v>
      </c>
      <c r="B82" s="53">
        <v>943</v>
      </c>
      <c r="C82" s="53">
        <v>908</v>
      </c>
      <c r="D82" s="53">
        <v>0</v>
      </c>
      <c r="E82" s="53">
        <v>0</v>
      </c>
      <c r="F82" s="53">
        <v>204</v>
      </c>
      <c r="G82" s="53">
        <v>109</v>
      </c>
      <c r="H82" s="12">
        <f t="shared" si="7"/>
        <v>1147</v>
      </c>
      <c r="I82" s="10">
        <f t="shared" si="8"/>
        <v>1017</v>
      </c>
    </row>
    <row r="83" spans="1:256" ht="12.75" customHeight="1">
      <c r="A83" s="1" t="s">
        <v>57</v>
      </c>
      <c r="B83" s="54">
        <v>6985</v>
      </c>
      <c r="C83" s="54">
        <v>6598</v>
      </c>
      <c r="D83" s="54">
        <v>1303</v>
      </c>
      <c r="E83" s="54">
        <v>1007</v>
      </c>
      <c r="F83" s="54">
        <v>5051</v>
      </c>
      <c r="G83" s="54">
        <v>4139</v>
      </c>
      <c r="H83" s="12">
        <f t="shared" si="7"/>
        <v>13339</v>
      </c>
      <c r="I83" s="10">
        <f t="shared" si="8"/>
        <v>11744</v>
      </c>
    </row>
    <row r="84" spans="1:256" ht="12.75" customHeight="1">
      <c r="A84" s="1" t="s">
        <v>58</v>
      </c>
      <c r="B84" s="55">
        <v>3956</v>
      </c>
      <c r="C84" s="55">
        <v>3208</v>
      </c>
      <c r="D84" s="55">
        <v>0</v>
      </c>
      <c r="E84" s="55">
        <v>0</v>
      </c>
      <c r="F84" s="55">
        <v>15198</v>
      </c>
      <c r="G84" s="55">
        <v>7935</v>
      </c>
      <c r="H84" s="12">
        <f t="shared" si="7"/>
        <v>19154</v>
      </c>
      <c r="I84" s="10">
        <f t="shared" si="8"/>
        <v>11143</v>
      </c>
    </row>
    <row r="85" spans="1:256" ht="12.75" customHeight="1">
      <c r="A85" s="1" t="s">
        <v>59</v>
      </c>
      <c r="B85" s="56">
        <v>1000</v>
      </c>
      <c r="C85" s="56">
        <v>1018</v>
      </c>
      <c r="D85" s="56">
        <v>0</v>
      </c>
      <c r="E85" s="56">
        <v>0</v>
      </c>
      <c r="F85" s="56">
        <v>0</v>
      </c>
      <c r="G85" s="56">
        <v>0</v>
      </c>
      <c r="H85" s="12">
        <f t="shared" si="7"/>
        <v>1000</v>
      </c>
      <c r="I85" s="10">
        <f t="shared" si="8"/>
        <v>1018</v>
      </c>
    </row>
    <row r="86" spans="1:256" ht="12.75" customHeight="1">
      <c r="A86" s="1" t="s">
        <v>60</v>
      </c>
      <c r="B86" s="57">
        <v>1210</v>
      </c>
      <c r="C86" s="57">
        <v>1094</v>
      </c>
      <c r="D86" s="57">
        <v>0</v>
      </c>
      <c r="E86" s="57">
        <v>0</v>
      </c>
      <c r="F86" s="57">
        <v>0</v>
      </c>
      <c r="G86" s="57">
        <v>0</v>
      </c>
      <c r="H86" s="12">
        <f t="shared" si="7"/>
        <v>1210</v>
      </c>
      <c r="I86" s="10">
        <f t="shared" si="8"/>
        <v>1094</v>
      </c>
    </row>
    <row r="87" spans="1:256" ht="12.75" customHeight="1">
      <c r="A87" s="1" t="s">
        <v>61</v>
      </c>
      <c r="B87" s="58">
        <v>999</v>
      </c>
      <c r="C87" s="58">
        <v>924</v>
      </c>
      <c r="D87" s="58">
        <v>0</v>
      </c>
      <c r="E87" s="58">
        <v>0</v>
      </c>
      <c r="F87" s="58">
        <v>1325</v>
      </c>
      <c r="G87" s="58">
        <v>879</v>
      </c>
      <c r="H87" s="12">
        <f t="shared" si="7"/>
        <v>2324</v>
      </c>
      <c r="I87" s="10">
        <f t="shared" si="8"/>
        <v>1803</v>
      </c>
    </row>
    <row r="88" spans="1:256" ht="12.75" customHeight="1">
      <c r="A88" s="1" t="s">
        <v>20</v>
      </c>
      <c r="B88" s="10">
        <f t="shared" ref="B88:I88" si="9">SUM(B64:B87)</f>
        <v>87328</v>
      </c>
      <c r="C88" s="10">
        <f t="shared" si="9"/>
        <v>63610.656666666662</v>
      </c>
      <c r="D88" s="10">
        <f t="shared" si="9"/>
        <v>3012</v>
      </c>
      <c r="E88" s="10">
        <f t="shared" si="9"/>
        <v>2897</v>
      </c>
      <c r="F88" s="10">
        <f t="shared" si="9"/>
        <v>35519</v>
      </c>
      <c r="G88" s="10">
        <f t="shared" si="9"/>
        <v>21129.666666666668</v>
      </c>
      <c r="H88" s="10">
        <f t="shared" si="9"/>
        <v>125859</v>
      </c>
      <c r="I88" s="10">
        <f t="shared" si="9"/>
        <v>87637.323333333334</v>
      </c>
    </row>
    <row r="89" spans="1:256" ht="12.75" customHeight="1">
      <c r="A89" s="1"/>
      <c r="B89" s="10"/>
      <c r="C89" s="10"/>
      <c r="D89" s="10"/>
      <c r="E89" s="10"/>
      <c r="F89" s="10"/>
      <c r="G89" s="10"/>
      <c r="H89" s="10"/>
      <c r="I89" s="10"/>
    </row>
    <row r="90" spans="1:256" ht="35.1" customHeight="1">
      <c r="A90" s="9" t="s">
        <v>62</v>
      </c>
      <c r="B90" s="10"/>
      <c r="C90" s="10"/>
      <c r="D90" s="10"/>
      <c r="E90" s="10"/>
      <c r="F90" s="10"/>
      <c r="G90" s="10"/>
      <c r="H90" s="10"/>
      <c r="I90" s="10"/>
    </row>
    <row r="91" spans="1:256" ht="12.75" customHeight="1">
      <c r="A91" s="59"/>
      <c r="B91" s="10"/>
      <c r="C91" s="10"/>
      <c r="D91" s="10"/>
      <c r="E91" s="10"/>
      <c r="F91" s="10"/>
      <c r="G91" s="10"/>
      <c r="H91" s="10"/>
      <c r="I91" s="10"/>
    </row>
    <row r="92" spans="1:256" ht="12.75" customHeight="1">
      <c r="A92" s="1" t="s">
        <v>63</v>
      </c>
      <c r="B92" s="12">
        <v>331</v>
      </c>
      <c r="C92" s="12">
        <v>353</v>
      </c>
      <c r="D92" s="10">
        <v>0</v>
      </c>
      <c r="E92" s="10">
        <v>0</v>
      </c>
      <c r="F92" s="10">
        <v>0</v>
      </c>
      <c r="G92" s="10">
        <v>0</v>
      </c>
      <c r="H92" s="10">
        <f>SUM(B92+D92+F92)</f>
        <v>331</v>
      </c>
      <c r="I92" s="10">
        <f>SUM(C92,E92,G92)</f>
        <v>353</v>
      </c>
    </row>
    <row r="93" spans="1:256" ht="12.75" customHeight="1">
      <c r="A93" s="1" t="s">
        <v>64</v>
      </c>
      <c r="B93" s="60">
        <v>1588</v>
      </c>
      <c r="C93" s="60">
        <v>1257</v>
      </c>
      <c r="D93" s="60">
        <v>0</v>
      </c>
      <c r="E93" s="60">
        <v>0</v>
      </c>
      <c r="F93" s="60">
        <v>0</v>
      </c>
      <c r="G93" s="60">
        <v>0</v>
      </c>
      <c r="H93" s="10">
        <f>SUM(B93+D93+F93)</f>
        <v>1588</v>
      </c>
      <c r="I93" s="10">
        <f>SUM(C93,E93,G93)</f>
        <v>1257</v>
      </c>
    </row>
    <row r="94" spans="1:256" ht="12.75" customHeight="1">
      <c r="A94" s="1" t="s">
        <v>20</v>
      </c>
      <c r="B94" s="10">
        <f>SUM(B92:B93)</f>
        <v>1919</v>
      </c>
      <c r="C94" s="10">
        <f t="shared" ref="C94:H94" si="10">SUM(C92:C93)</f>
        <v>1610</v>
      </c>
      <c r="D94" s="10">
        <f t="shared" si="10"/>
        <v>0</v>
      </c>
      <c r="E94" s="10">
        <f t="shared" si="10"/>
        <v>0</v>
      </c>
      <c r="F94" s="10">
        <f t="shared" si="10"/>
        <v>0</v>
      </c>
      <c r="G94" s="10">
        <f t="shared" si="10"/>
        <v>0</v>
      </c>
      <c r="H94" s="10">
        <f t="shared" si="10"/>
        <v>1919</v>
      </c>
      <c r="I94" s="10">
        <f>SUM(C94,E94,G94)</f>
        <v>1610</v>
      </c>
    </row>
    <row r="95" spans="1:256" ht="12.75" customHeight="1">
      <c r="A95" s="1"/>
      <c r="B95" s="10"/>
      <c r="C95" s="10"/>
      <c r="D95" s="10"/>
      <c r="E95" s="10"/>
      <c r="F95" s="10"/>
      <c r="G95" s="10"/>
      <c r="H95" s="10"/>
      <c r="I95" s="10"/>
    </row>
    <row r="96" spans="1:256" s="62" customFormat="1" ht="25.5" customHeight="1">
      <c r="A96" s="9" t="s">
        <v>65</v>
      </c>
      <c r="B96" s="10">
        <f>SUM(B88+B94)</f>
        <v>89247</v>
      </c>
      <c r="C96" s="10">
        <f t="shared" ref="C96:I96" si="11">SUM(C88+C94)</f>
        <v>65220.656666666662</v>
      </c>
      <c r="D96" s="10">
        <f t="shared" si="11"/>
        <v>3012</v>
      </c>
      <c r="E96" s="10">
        <f t="shared" si="11"/>
        <v>2897</v>
      </c>
      <c r="F96" s="10">
        <f t="shared" si="11"/>
        <v>35519</v>
      </c>
      <c r="G96" s="10">
        <f t="shared" si="11"/>
        <v>21129.666666666668</v>
      </c>
      <c r="H96" s="10">
        <f t="shared" si="11"/>
        <v>127778</v>
      </c>
      <c r="I96" s="10">
        <f t="shared" si="11"/>
        <v>89247.323333333334</v>
      </c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/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  <c r="DY96" s="61"/>
      <c r="DZ96" s="61"/>
      <c r="EA96" s="61"/>
      <c r="EB96" s="61"/>
      <c r="EC96" s="61"/>
      <c r="ED96" s="61"/>
      <c r="EE96" s="61"/>
      <c r="EF96" s="61"/>
      <c r="EG96" s="61"/>
      <c r="EH96" s="61"/>
      <c r="EI96" s="61"/>
      <c r="EJ96" s="61"/>
      <c r="EK96" s="61"/>
      <c r="EL96" s="61"/>
      <c r="EM96" s="61"/>
      <c r="EN96" s="61"/>
      <c r="EO96" s="61"/>
      <c r="EP96" s="61"/>
      <c r="EQ96" s="61"/>
      <c r="ER96" s="61"/>
      <c r="ES96" s="61"/>
      <c r="ET96" s="61"/>
      <c r="EU96" s="61"/>
      <c r="EV96" s="61"/>
      <c r="EW96" s="61"/>
      <c r="EX96" s="61"/>
      <c r="EY96" s="61"/>
      <c r="EZ96" s="61"/>
      <c r="FA96" s="61"/>
      <c r="FB96" s="61"/>
      <c r="FC96" s="61"/>
      <c r="FD96" s="61"/>
      <c r="FE96" s="61"/>
      <c r="FF96" s="61"/>
      <c r="FG96" s="61"/>
      <c r="FH96" s="61"/>
      <c r="FI96" s="61"/>
      <c r="FJ96" s="61"/>
      <c r="FK96" s="61"/>
      <c r="FL96" s="61"/>
      <c r="FM96" s="61"/>
      <c r="FN96" s="61"/>
      <c r="FO96" s="61"/>
      <c r="FP96" s="61"/>
      <c r="FQ96" s="61"/>
      <c r="FR96" s="61"/>
      <c r="FS96" s="61"/>
      <c r="FT96" s="61"/>
      <c r="FU96" s="61"/>
      <c r="FV96" s="61"/>
      <c r="FW96" s="61"/>
      <c r="FX96" s="61"/>
      <c r="FY96" s="61"/>
      <c r="FZ96" s="61"/>
      <c r="GA96" s="61"/>
      <c r="GB96" s="61"/>
      <c r="GC96" s="61"/>
      <c r="GD96" s="61"/>
      <c r="GE96" s="61"/>
      <c r="GF96" s="61"/>
      <c r="GG96" s="61"/>
      <c r="GH96" s="61"/>
      <c r="GI96" s="61"/>
      <c r="GJ96" s="61"/>
      <c r="GK96" s="61"/>
      <c r="GL96" s="61"/>
      <c r="GM96" s="61"/>
      <c r="GN96" s="61"/>
      <c r="GO96" s="61"/>
      <c r="GP96" s="61"/>
      <c r="GQ96" s="61"/>
      <c r="GR96" s="61"/>
      <c r="GS96" s="61"/>
      <c r="GT96" s="61"/>
      <c r="GU96" s="61"/>
      <c r="GV96" s="61"/>
      <c r="GW96" s="61"/>
      <c r="GX96" s="61"/>
      <c r="GY96" s="61"/>
      <c r="GZ96" s="61"/>
      <c r="HA96" s="61"/>
      <c r="HB96" s="61"/>
      <c r="HC96" s="61"/>
      <c r="HD96" s="61"/>
      <c r="HE96" s="61"/>
      <c r="HF96" s="61"/>
      <c r="HG96" s="61"/>
      <c r="HH96" s="61"/>
      <c r="HI96" s="61"/>
      <c r="HJ96" s="61"/>
      <c r="HK96" s="61"/>
      <c r="HL96" s="61"/>
      <c r="HM96" s="61"/>
      <c r="HN96" s="61"/>
      <c r="HO96" s="61"/>
      <c r="HP96" s="61"/>
      <c r="HQ96" s="61"/>
      <c r="HR96" s="61"/>
      <c r="HS96" s="61"/>
      <c r="HT96" s="61"/>
      <c r="HU96" s="61"/>
      <c r="HV96" s="61"/>
      <c r="HW96" s="61"/>
      <c r="HX96" s="61"/>
      <c r="HY96" s="61"/>
      <c r="HZ96" s="61"/>
      <c r="IA96" s="61"/>
      <c r="IB96" s="61"/>
      <c r="IC96" s="61"/>
      <c r="ID96" s="61"/>
      <c r="IE96" s="61"/>
      <c r="IF96" s="61"/>
      <c r="IG96" s="61"/>
      <c r="IH96" s="61"/>
      <c r="II96" s="61"/>
      <c r="IJ96" s="61"/>
      <c r="IK96" s="61"/>
      <c r="IL96" s="61"/>
      <c r="IM96" s="61"/>
      <c r="IN96" s="61"/>
      <c r="IO96" s="61"/>
      <c r="IP96" s="61"/>
      <c r="IQ96" s="61"/>
      <c r="IR96" s="61"/>
      <c r="IS96" s="61"/>
      <c r="IT96" s="61"/>
      <c r="IU96" s="61"/>
      <c r="IV96" s="61"/>
    </row>
    <row r="97" spans="1:9" ht="12.75" customHeight="1">
      <c r="A97" s="1"/>
      <c r="B97" s="10"/>
      <c r="C97" s="10"/>
      <c r="D97" s="10"/>
      <c r="E97" s="10"/>
      <c r="F97" s="10"/>
      <c r="G97" s="10"/>
      <c r="H97" s="10"/>
      <c r="I97" s="10"/>
    </row>
    <row r="98" spans="1:9" ht="12.75" customHeight="1" thickBot="1">
      <c r="A98" s="1" t="s">
        <v>66</v>
      </c>
      <c r="B98" s="10">
        <f t="shared" ref="B98:I98" si="12">SUM(B96,B51)</f>
        <v>292502</v>
      </c>
      <c r="C98" s="10">
        <f t="shared" si="12"/>
        <v>215493.65666666668</v>
      </c>
      <c r="D98" s="10">
        <f t="shared" si="12"/>
        <v>5885</v>
      </c>
      <c r="E98" s="10">
        <f t="shared" si="12"/>
        <v>5739</v>
      </c>
      <c r="F98" s="10">
        <f t="shared" si="12"/>
        <v>58313</v>
      </c>
      <c r="G98" s="10">
        <f t="shared" si="12"/>
        <v>33514.666666666672</v>
      </c>
      <c r="H98" s="10">
        <f t="shared" si="12"/>
        <v>356700</v>
      </c>
      <c r="I98" s="10">
        <f t="shared" si="12"/>
        <v>254747.32333333333</v>
      </c>
    </row>
    <row r="99" spans="1:9" ht="12.75" customHeight="1" thickTop="1">
      <c r="A99" s="3" t="s">
        <v>67</v>
      </c>
      <c r="B99" s="63"/>
      <c r="C99" s="63"/>
      <c r="D99" s="63"/>
      <c r="E99" s="63"/>
      <c r="F99" s="63"/>
      <c r="G99" s="63"/>
      <c r="H99" s="63"/>
      <c r="I99" s="63"/>
    </row>
    <row r="100" spans="1:9" ht="12.75" customHeight="1">
      <c r="A100" s="1" t="s">
        <v>37</v>
      </c>
    </row>
    <row r="101" spans="1:9" ht="12.75" customHeight="1"/>
    <row r="102" spans="1:9" ht="12.75" customHeight="1"/>
    <row r="103" spans="1:9" ht="12.75" customHeight="1"/>
  </sheetData>
  <phoneticPr fontId="3" type="noConversion"/>
  <pageMargins left="0.9" right="0.3" top="0.69" bottom="0.2" header="0.72" footer="0.2"/>
  <pageSetup orientation="portrait" r:id="rId1"/>
  <headerFooter alignWithMargins="0"/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29 - HCT and FTE</vt:lpstr>
      <vt:lpstr>'Table 29 - HCT and FTE'!Print_Area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pdf</dc:description>
  <cp:lastModifiedBy>JKINTZEL</cp:lastModifiedBy>
  <cp:lastPrinted>2009-08-21T16:28:53Z</cp:lastPrinted>
  <dcterms:created xsi:type="dcterms:W3CDTF">2003-06-16T21:41:48Z</dcterms:created>
  <dcterms:modified xsi:type="dcterms:W3CDTF">2009-09-22T21:28:51Z</dcterms:modified>
</cp:coreProperties>
</file>