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12120" windowHeight="9090" activeTab="0"/>
  </bookViews>
  <sheets>
    <sheet name="Table 81 - HCT and Degrees at S" sheetId="1" r:id="rId1"/>
  </sheets>
  <definedNames>
    <definedName name="OLE_LINK1" localSheetId="0">'Table 81 - HCT and Degrees at S'!$A$122</definedName>
  </definedNames>
  <calcPr fullCalcOnLoad="1"/>
</workbook>
</file>

<file path=xl/sharedStrings.xml><?xml version="1.0" encoding="utf-8"?>
<sst xmlns="http://schemas.openxmlformats.org/spreadsheetml/2006/main" count="227" uniqueCount="134">
  <si>
    <t>HEADCOUNT ENROLLMENT</t>
  </si>
  <si>
    <t>Number of Degrees Conferred</t>
  </si>
  <si>
    <t>Total</t>
  </si>
  <si>
    <t>Associate</t>
  </si>
  <si>
    <t>Bachelor's</t>
  </si>
  <si>
    <t>Other</t>
  </si>
  <si>
    <t>Master's</t>
  </si>
  <si>
    <t>Doctoral</t>
  </si>
  <si>
    <t>First Prof.</t>
  </si>
  <si>
    <t>Headcount</t>
  </si>
  <si>
    <t>Full-</t>
  </si>
  <si>
    <t>Part-</t>
  </si>
  <si>
    <t>Certificates</t>
  </si>
  <si>
    <t>Degrees</t>
  </si>
  <si>
    <t>(Postbacc/</t>
  </si>
  <si>
    <t>Enrollment</t>
  </si>
  <si>
    <t>time</t>
  </si>
  <si>
    <t>Minorities*</t>
  </si>
  <si>
    <t>Awarded</t>
  </si>
  <si>
    <t>Postmasters)</t>
  </si>
  <si>
    <t>RANKEN TECHNICAL COLLEGE</t>
  </si>
  <si>
    <t xml:space="preserve">CLEVELAND CHIROPRACTIC </t>
  </si>
  <si>
    <t>LOGAN UNIVERSITY</t>
  </si>
  <si>
    <t>SOUTHEAST MO. HOSP.-NURSING</t>
  </si>
  <si>
    <t>ST. LOUIS COLLEGE OF PHARMACY</t>
  </si>
  <si>
    <t>ST. LUKE'S COLLEGE</t>
  </si>
  <si>
    <t>FOREST INST. OF PROF. PSYCHOLOGY</t>
  </si>
  <si>
    <t>KANSAS CITY ART INSTITUTE</t>
  </si>
  <si>
    <t>AQUINAS INSTITUTE OF THEOLOGY</t>
  </si>
  <si>
    <t>ASSEMBLIES OF GOD THEOLOGICAL SEMINARY</t>
  </si>
  <si>
    <t>BAPTIST BIBLE COLLEGE</t>
  </si>
  <si>
    <t>CALVARY BIBLE COLLEGE</t>
  </si>
  <si>
    <t>CENTRAL BIBLE COLLEGE</t>
  </si>
  <si>
    <t>CENTRAL CHRISTIAN COLLEGE OF THE BIBLE</t>
  </si>
  <si>
    <t>CONCEPTION SEMINARY COLLEGE</t>
  </si>
  <si>
    <t>CONCORDIA SEMINARY</t>
  </si>
  <si>
    <t>COVENANT THEOLOGICAL SEMINARY</t>
  </si>
  <si>
    <t>EDEN THEOLOGICAL SEMINARY</t>
  </si>
  <si>
    <t>KENRICK GLENNON SEMINARY</t>
  </si>
  <si>
    <t>MESSENGER COLLEGE</t>
  </si>
  <si>
    <t>MIDWESTERN BAPT. THEOLOGICAL SEMINARY</t>
  </si>
  <si>
    <t>NAZARENE THEOLOGICAL SEMINARY</t>
  </si>
  <si>
    <t>OZARK CHRISTIAN COLLEGE</t>
  </si>
  <si>
    <t>ST. LOUIS CHRISTIAN COLLEGE</t>
  </si>
  <si>
    <t>ST. PAUL SCHOOL OF THEOLOGY</t>
  </si>
  <si>
    <t>GIBSON TECHNICAL CENTER</t>
  </si>
  <si>
    <t>SALINE COUNTY CAREER CENTER</t>
  </si>
  <si>
    <t>TEXAS COUNTY TECHNICAL INSTITUTE</t>
  </si>
  <si>
    <t>A.T. STILL UNIVERSITY OF HEALTH SCIENCES</t>
  </si>
  <si>
    <t xml:space="preserve">SOURCES:  IPEDS C, Completions or IPEDS EF, Fall Enrollment </t>
  </si>
  <si>
    <t>TABLE 81</t>
  </si>
  <si>
    <t xml:space="preserve">KANSAS CITY UNIVERSITY OF MEDICINE AND BIOSCIENCES </t>
  </si>
  <si>
    <t>ALLIED COLLEGE</t>
  </si>
  <si>
    <t>BRYAN COLLEGE</t>
  </si>
  <si>
    <t>CONCORDE CAREER INSTITUTE</t>
  </si>
  <si>
    <t>MIDWEST INSTITUTE</t>
  </si>
  <si>
    <t>ST. LOUIS COLLEGE OF HEALTH CAREERS</t>
  </si>
  <si>
    <t>BARNES-JEWISH COLLEGE.-NURSING AND ALLIED HEALTH</t>
  </si>
  <si>
    <t>LESTER L. COX COLLEGE.- NURSING AND HEALTH SCIENCE</t>
  </si>
  <si>
    <t>DEVRY UNIVERSITY</t>
  </si>
  <si>
    <t>MISSOURI TECH</t>
  </si>
  <si>
    <t>COLORADO TECHNICAL UNIVERSITY</t>
  </si>
  <si>
    <t>FOUR RIVERS CAREER CENTER</t>
  </si>
  <si>
    <t>GRAND RIVER TECHNICAL SCHOOL</t>
  </si>
  <si>
    <t>LEX LA-RAY TECHNICAL CENTER</t>
  </si>
  <si>
    <t>PIKE-LINCOLN TECHNICAL CENTER</t>
  </si>
  <si>
    <t>WAYNESVILLE TECHNICAL ACADEMY</t>
  </si>
  <si>
    <t>TOTAL HEADCOUNT ENROLLMENT, FALL 2006, AND TOTAL DEGREES CONFERRED, FY 2006, AT PRIVATE NOT-FOR-PROFIT AND PRIVATE FOR-PROFIT BACCALAUREATE DEGREE-GRANTING  INSTITUTIONS, SPECIALIZED INSTITUTIONS, AND VOCATIONAL/TECHNICAL INSTITUTIONS</t>
  </si>
  <si>
    <t>EVEREST COLLEGE</t>
  </si>
  <si>
    <t>HERITAGE COLLEGE</t>
  </si>
  <si>
    <t>HICKEY COLLEGE</t>
  </si>
  <si>
    <t>LECOLE CULINAIRE</t>
  </si>
  <si>
    <t>METRO BUSINESS COLLEGE</t>
  </si>
  <si>
    <t>MIDWEST UNIVERSITY</t>
  </si>
  <si>
    <t>MISSOURI COLLEGE</t>
  </si>
  <si>
    <t>NATIONAL AMERICAN UNIVERSITY</t>
  </si>
  <si>
    <t>PATRICIA STEVENS COLLEGE</t>
  </si>
  <si>
    <t>PINNACLE CAREER INSTITUTE</t>
  </si>
  <si>
    <t>VATEROTT COLLEGE</t>
  </si>
  <si>
    <t>UNIVERSITY OF PHOENIX</t>
  </si>
  <si>
    <t>HIGH-TECH INSTITUTE</t>
  </si>
  <si>
    <t>SANFORD-BROWN COLLEGE</t>
  </si>
  <si>
    <t>ITT TECHNICAL INSTITUTE</t>
  </si>
  <si>
    <t xml:space="preserve">PRIVATE FOR-PROFIT, 2-YEAR </t>
  </si>
  <si>
    <t>PRIVATE FOR-PROFIT, 4-YEAR OR ABOVE</t>
  </si>
  <si>
    <t>PRIVATE NOT-FOR-PROFIT, 4-YEAR OR ABOVE</t>
  </si>
  <si>
    <t>PRIVATE NOT-FOR-PROFIT, 2-YEAR</t>
  </si>
  <si>
    <t>ABBOTT ACADEMY OF COSMETOLOGY ARTS AND SCIENCES LLC</t>
  </si>
  <si>
    <t>AMERICAN COLLEGE OF HAIR DESIGN INC</t>
  </si>
  <si>
    <t>ANDREWS ACADEMY OF COSMETOLOGY</t>
  </si>
  <si>
    <t>CAPE GIRARDEAU CAREER AND TECHNOLOGY CENTER</t>
  </si>
  <si>
    <t>CASS CAREER CENTER</t>
  </si>
  <si>
    <t>CENTRAL COLLEGE OF COSMETOLOGY</t>
  </si>
  <si>
    <t>CHILLICOTHE BEAUTY ACADEMY INC</t>
  </si>
  <si>
    <t>CLASS ACT I SCHOOL OF COSMETOLOGY</t>
  </si>
  <si>
    <t>CLINTON TECHNICAL SCHOOL</t>
  </si>
  <si>
    <t>COLUMBIA AREA VOCATIONAL TECHNICAL SCHOOL</t>
  </si>
  <si>
    <t>COSMETOLOGY CONCEPTS INSTITUTE</t>
  </si>
  <si>
    <t>ELAINE STEVEN BEAUTY COLLEGE</t>
  </si>
  <si>
    <t>ELDON CAREER CENTER</t>
  </si>
  <si>
    <t>FRANKLIN TECHNOLOGY-MSSU</t>
  </si>
  <si>
    <t>GRABBER SCHOOL OF HAIR DESIGN</t>
  </si>
  <si>
    <t>HAIR ACADEMY 110</t>
  </si>
  <si>
    <t>HERNDON CAREER CENTER</t>
  </si>
  <si>
    <t>HOUSE OF HEAVILIN BEAUTY COLLEGE</t>
  </si>
  <si>
    <t>INDEPENDENCE COLLEGE OF COSMETOLOGY</t>
  </si>
  <si>
    <t>KENNETT CAREER AND TECHNOLOGY CENTER</t>
  </si>
  <si>
    <t>KIRKSVILLE AREA TECHNICAL CENTER</t>
  </si>
  <si>
    <t>LAKE CAREER AND TECHNICAL CENTER</t>
  </si>
  <si>
    <t>LEBANON TECHNOLOGY AND CAREER CENTER</t>
  </si>
  <si>
    <t>MASSAGE THERAPY TRAINING INSTITUTE</t>
  </si>
  <si>
    <t>MERRELL UNIVERSITY OF BEAUTY ARTS AND SCIENCE</t>
  </si>
  <si>
    <t>MISSOURI BEAUTY ACADEMY LLC</t>
  </si>
  <si>
    <t>MISSOURI COLLEGE OF COSMETOLOGY NORTH</t>
  </si>
  <si>
    <t>MOBERLY AREA TECHNICAL CENTER</t>
  </si>
  <si>
    <t>NATIONAL ACADEMY OF BEAUTY ARTS</t>
  </si>
  <si>
    <t>NEOSHO BEAUTY COLLEGE</t>
  </si>
  <si>
    <t>NEVADA REGIONAL TECHNICAL CENTER</t>
  </si>
  <si>
    <t>NEW DIMENSIONS SCHOOL OF HAIR DESIGN</t>
  </si>
  <si>
    <t>NORTHLAND CAREER CENTER</t>
  </si>
  <si>
    <t>PARIS II EDUCATIONAL CENTER</t>
  </si>
  <si>
    <t>PATSY AND ROBS ACADEMY OF BEAUTY</t>
  </si>
  <si>
    <t>POPLAR BLUFF SCHOOL DISTRICT PRACTICAL NURSE PROGRAM</t>
  </si>
  <si>
    <t>PROFESSIONAL MASSAGE TRAINING CENTER</t>
  </si>
  <si>
    <t>REGENCY BEAUTY INSTITUTE</t>
  </si>
  <si>
    <t>SALEM COLLEGE OF HAIRSTYLING</t>
  </si>
  <si>
    <t>SEMO HAIRSTYLING ACADEMY</t>
  </si>
  <si>
    <t>SIKESTON CAREER AND TECHNOLOGY CENTER</t>
  </si>
  <si>
    <t>ST CHARLES SCHOOL OF MASSAGE THERAPY</t>
  </si>
  <si>
    <t>ST LOUIS HAIR ACADEMY</t>
  </si>
  <si>
    <t>PRIVATE FOR-PROFIT, LESS THAN 2-YEAR</t>
  </si>
  <si>
    <t>PUBLIC, LESS THAN 2-YEAR</t>
  </si>
  <si>
    <t xml:space="preserve"> * Black, Non-Hispanic; American Indian; Asian/Pacific Islander; Hispanic</t>
  </si>
  <si>
    <t>TABLE 81 (CONT)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</si>
</sst>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u val="single"/>
      <sz val="8"/>
      <name val="Times New Roman"/>
      <family val="0"/>
    </font>
    <font>
      <sz val="8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ay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ck">
        <color indexed="8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8">
    <xf numFmtId="0" fontId="0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1" xfId="0" applyFont="1" applyAlignment="1">
      <alignment/>
    </xf>
    <xf numFmtId="0" fontId="4" fillId="0" borderId="0" xfId="0" applyFont="1" applyAlignment="1">
      <alignment/>
    </xf>
    <xf numFmtId="3" fontId="4" fillId="0" borderId="2" xfId="0" applyNumberFormat="1" applyFont="1" applyAlignment="1">
      <alignment/>
    </xf>
    <xf numFmtId="0" fontId="4" fillId="0" borderId="2" xfId="0" applyFont="1" applyAlignment="1">
      <alignment/>
    </xf>
    <xf numFmtId="3" fontId="4" fillId="0" borderId="3" xfId="0" applyNumberFormat="1" applyFont="1" applyAlignment="1">
      <alignment/>
    </xf>
    <xf numFmtId="0" fontId="4" fillId="0" borderId="3" xfId="0" applyFont="1" applyAlignment="1">
      <alignment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 horizontal="centerContinuous"/>
    </xf>
    <xf numFmtId="0" fontId="4" fillId="0" borderId="4" xfId="0" applyFont="1" applyAlignment="1">
      <alignment horizontal="center"/>
    </xf>
    <xf numFmtId="0" fontId="4" fillId="0" borderId="2" xfId="0" applyFont="1" applyAlignment="1">
      <alignment horizontal="center"/>
    </xf>
    <xf numFmtId="0" fontId="4" fillId="0" borderId="5" xfId="0" applyFont="1" applyAlignment="1">
      <alignment horizontal="center"/>
    </xf>
    <xf numFmtId="0" fontId="4" fillId="0" borderId="3" xfId="0" applyFont="1" applyAlignment="1">
      <alignment horizontal="center"/>
    </xf>
    <xf numFmtId="0" fontId="4" fillId="0" borderId="6" xfId="0" applyNumberFormat="1" applyFont="1" applyAlignment="1">
      <alignment horizontal="centerContinuous"/>
    </xf>
    <xf numFmtId="0" fontId="4" fillId="2" borderId="4" xfId="0" applyFont="1" applyFill="1" applyAlignment="1">
      <alignment/>
    </xf>
    <xf numFmtId="0" fontId="4" fillId="2" borderId="5" xfId="0" applyFont="1" applyFill="1" applyAlignment="1">
      <alignment/>
    </xf>
    <xf numFmtId="3" fontId="4" fillId="0" borderId="2" xfId="0" applyNumberFormat="1" applyFont="1" applyAlignment="1">
      <alignment horizontal="right"/>
    </xf>
    <xf numFmtId="3" fontId="4" fillId="0" borderId="3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2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3" fontId="4" fillId="0" borderId="2" xfId="0" applyNumberFormat="1" applyFont="1" applyAlignment="1">
      <alignment horizontal="right"/>
    </xf>
    <xf numFmtId="3" fontId="4" fillId="0" borderId="5" xfId="0" applyNumberFormat="1" applyFont="1" applyAlignment="1">
      <alignment/>
    </xf>
    <xf numFmtId="3" fontId="4" fillId="0" borderId="4" xfId="0" applyNumberFormat="1" applyFont="1" applyAlignment="1">
      <alignment/>
    </xf>
    <xf numFmtId="3" fontId="4" fillId="0" borderId="4" xfId="0" applyNumberFormat="1" applyFont="1" applyAlignment="1">
      <alignment horizontal="right"/>
    </xf>
    <xf numFmtId="3" fontId="4" fillId="0" borderId="3" xfId="0" applyNumberFormat="1" applyFont="1" applyAlignment="1">
      <alignment wrapText="1"/>
    </xf>
    <xf numFmtId="3" fontId="4" fillId="0" borderId="2" xfId="0" applyNumberFormat="1" applyFont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2" xfId="0" applyFont="1" applyAlignment="1">
      <alignment horizontal="right"/>
    </xf>
    <xf numFmtId="0" fontId="4" fillId="0" borderId="2" xfId="0" applyFont="1" applyAlignment="1">
      <alignment horizontal="right"/>
    </xf>
    <xf numFmtId="3" fontId="4" fillId="0" borderId="2" xfId="0" applyNumberFormat="1" applyFont="1" applyAlignment="1">
      <alignment horizontal="right" wrapText="1"/>
    </xf>
    <xf numFmtId="3" fontId="4" fillId="0" borderId="3" xfId="0" applyNumberFormat="1" applyFont="1" applyAlignment="1">
      <alignment horizontal="right"/>
    </xf>
    <xf numFmtId="3" fontId="4" fillId="0" borderId="5" xfId="0" applyNumberFormat="1" applyFont="1" applyAlignment="1">
      <alignment horizontal="right"/>
    </xf>
    <xf numFmtId="3" fontId="4" fillId="0" borderId="3" xfId="0" applyNumberFormat="1" applyFont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4" fillId="0" borderId="5" xfId="0" applyFont="1" applyFill="1" applyAlignment="1">
      <alignment/>
    </xf>
    <xf numFmtId="0" fontId="4" fillId="0" borderId="4" xfId="0" applyFont="1" applyFill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wrapText="1"/>
    </xf>
    <xf numFmtId="0" fontId="4" fillId="0" borderId="3" xfId="0" applyFont="1" applyAlignment="1">
      <alignment horizontal="right"/>
    </xf>
    <xf numFmtId="3" fontId="4" fillId="0" borderId="2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7" xfId="0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 horizontal="right"/>
    </xf>
    <xf numFmtId="0" fontId="4" fillId="0" borderId="9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2" borderId="11" xfId="0" applyFont="1" applyFill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0" xfId="0" applyNumberFormat="1" applyFont="1" applyBorder="1" applyAlignment="1">
      <alignment wrapText="1"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0" borderId="3" xfId="0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5"/>
  <sheetViews>
    <sheetView tabSelected="1" showOutlineSymbols="0" zoomScale="87" zoomScaleNormal="87" workbookViewId="0" topLeftCell="A1">
      <selection activeCell="C152" sqref="C152"/>
    </sheetView>
  </sheetViews>
  <sheetFormatPr defaultColWidth="8.88671875" defaultRowHeight="15"/>
  <cols>
    <col min="1" max="1" width="28.6640625" style="9" customWidth="1"/>
    <col min="2" max="2" width="7.6640625" style="9" customWidth="1"/>
    <col min="3" max="4" width="6.6640625" style="9" customWidth="1"/>
    <col min="5" max="9" width="7.6640625" style="9" customWidth="1"/>
    <col min="10" max="13" width="6.6640625" style="9" customWidth="1"/>
    <col min="14" max="16384" width="9.6640625" style="9" customWidth="1"/>
  </cols>
  <sheetData>
    <row r="1" ht="11.25">
      <c r="A1" s="3" t="s">
        <v>50</v>
      </c>
    </row>
    <row r="2" spans="1:13" ht="22.5" customHeight="1">
      <c r="A2" s="102" t="s">
        <v>67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8"/>
    </row>
    <row r="3" spans="1:13" ht="12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 customHeight="1">
      <c r="A4" s="2"/>
      <c r="B4" s="15" t="s">
        <v>0</v>
      </c>
      <c r="C4" s="10"/>
      <c r="D4" s="10"/>
      <c r="E4" s="10"/>
      <c r="F4" s="15" t="s">
        <v>1</v>
      </c>
      <c r="G4" s="10"/>
      <c r="H4" s="10"/>
      <c r="I4" s="10"/>
      <c r="J4" s="10"/>
      <c r="K4" s="10"/>
      <c r="L4" s="10"/>
      <c r="M4" s="50"/>
    </row>
    <row r="5" spans="1:13" ht="12.75" customHeight="1">
      <c r="A5" s="3"/>
      <c r="B5" s="14" t="s">
        <v>2</v>
      </c>
      <c r="C5" s="12" t="s">
        <v>2</v>
      </c>
      <c r="D5" s="12" t="s">
        <v>2</v>
      </c>
      <c r="E5" s="5"/>
      <c r="F5" s="7"/>
      <c r="G5" s="12" t="s">
        <v>3</v>
      </c>
      <c r="H5" s="12" t="s">
        <v>4</v>
      </c>
      <c r="I5" s="12" t="s">
        <v>5</v>
      </c>
      <c r="J5" s="12" t="s">
        <v>6</v>
      </c>
      <c r="K5" s="12" t="s">
        <v>7</v>
      </c>
      <c r="L5" s="12" t="s">
        <v>8</v>
      </c>
      <c r="M5" s="51" t="s">
        <v>2</v>
      </c>
    </row>
    <row r="6" spans="1:13" ht="12.75" customHeight="1">
      <c r="A6" s="3"/>
      <c r="B6" s="13" t="s">
        <v>9</v>
      </c>
      <c r="C6" s="11" t="s">
        <v>10</v>
      </c>
      <c r="D6" s="11" t="s">
        <v>11</v>
      </c>
      <c r="E6" s="11" t="s">
        <v>2</v>
      </c>
      <c r="F6" s="13" t="s">
        <v>12</v>
      </c>
      <c r="G6" s="11" t="s">
        <v>13</v>
      </c>
      <c r="H6" s="11" t="s">
        <v>13</v>
      </c>
      <c r="I6" s="11" t="s">
        <v>14</v>
      </c>
      <c r="J6" s="11" t="s">
        <v>13</v>
      </c>
      <c r="K6" s="11" t="s">
        <v>13</v>
      </c>
      <c r="L6" s="11" t="s">
        <v>13</v>
      </c>
      <c r="M6" s="52" t="s">
        <v>13</v>
      </c>
    </row>
    <row r="7" spans="1:13" ht="12.75" customHeight="1">
      <c r="A7" s="3"/>
      <c r="B7" s="13" t="s">
        <v>15</v>
      </c>
      <c r="C7" s="11" t="s">
        <v>16</v>
      </c>
      <c r="D7" s="11" t="s">
        <v>16</v>
      </c>
      <c r="E7" s="11" t="s">
        <v>17</v>
      </c>
      <c r="F7" s="13" t="s">
        <v>18</v>
      </c>
      <c r="G7" s="11" t="s">
        <v>18</v>
      </c>
      <c r="H7" s="11" t="s">
        <v>18</v>
      </c>
      <c r="I7" s="11" t="s">
        <v>19</v>
      </c>
      <c r="J7" s="11" t="s">
        <v>18</v>
      </c>
      <c r="K7" s="11" t="s">
        <v>18</v>
      </c>
      <c r="L7" s="11" t="s">
        <v>18</v>
      </c>
      <c r="M7" s="52" t="s">
        <v>18</v>
      </c>
    </row>
    <row r="8" spans="1:13" ht="24.75" customHeight="1">
      <c r="A8" s="38" t="s">
        <v>131</v>
      </c>
      <c r="B8" s="17"/>
      <c r="C8" s="16"/>
      <c r="D8" s="16"/>
      <c r="E8" s="16"/>
      <c r="F8" s="17"/>
      <c r="G8" s="16"/>
      <c r="H8" s="16"/>
      <c r="I8" s="16"/>
      <c r="J8" s="16"/>
      <c r="K8" s="16"/>
      <c r="L8" s="16"/>
      <c r="M8" s="53"/>
    </row>
    <row r="9" spans="1:13" ht="12.75" customHeight="1">
      <c r="A9" s="42"/>
      <c r="B9" s="43"/>
      <c r="C9" s="32"/>
      <c r="D9" s="32"/>
      <c r="E9" s="32"/>
      <c r="F9" s="43"/>
      <c r="G9" s="44"/>
      <c r="H9" s="44"/>
      <c r="I9" s="44"/>
      <c r="J9" s="44"/>
      <c r="K9" s="44"/>
      <c r="L9" s="44"/>
      <c r="M9" s="54"/>
    </row>
    <row r="10" spans="1:13" ht="22.5">
      <c r="A10" s="42" t="s">
        <v>90</v>
      </c>
      <c r="B10" s="43">
        <f aca="true" t="shared" si="0" ref="B10:B32">C10+D10</f>
        <v>130</v>
      </c>
      <c r="C10" s="32">
        <v>74</v>
      </c>
      <c r="D10" s="32">
        <v>56</v>
      </c>
      <c r="E10" s="32">
        <v>10</v>
      </c>
      <c r="F10" s="43">
        <v>102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54">
        <f aca="true" t="shared" si="1" ref="M10:M32">SUM(F10:L10)</f>
        <v>102</v>
      </c>
    </row>
    <row r="11" spans="1:13" ht="12.75" customHeight="1">
      <c r="A11" s="42" t="s">
        <v>91</v>
      </c>
      <c r="B11" s="43">
        <f t="shared" si="0"/>
        <v>25</v>
      </c>
      <c r="C11" s="32">
        <v>25</v>
      </c>
      <c r="D11" s="32">
        <v>0</v>
      </c>
      <c r="E11" s="32">
        <v>3</v>
      </c>
      <c r="F11" s="43">
        <v>19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54">
        <f t="shared" si="1"/>
        <v>19</v>
      </c>
    </row>
    <row r="12" spans="1:13" ht="12.75" customHeight="1">
      <c r="A12" s="42" t="s">
        <v>95</v>
      </c>
      <c r="B12" s="43">
        <f t="shared" si="0"/>
        <v>0</v>
      </c>
      <c r="C12" s="32">
        <v>0</v>
      </c>
      <c r="D12" s="32">
        <v>0</v>
      </c>
      <c r="E12" s="32">
        <v>0</v>
      </c>
      <c r="F12" s="43">
        <v>2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54">
        <f t="shared" si="1"/>
        <v>2</v>
      </c>
    </row>
    <row r="13" spans="1:13" ht="22.5">
      <c r="A13" s="42" t="s">
        <v>96</v>
      </c>
      <c r="B13" s="43">
        <f>C13+D13</f>
        <v>73</v>
      </c>
      <c r="C13" s="32">
        <v>67</v>
      </c>
      <c r="D13" s="32">
        <v>6</v>
      </c>
      <c r="E13" s="32">
        <v>20</v>
      </c>
      <c r="F13" s="43">
        <v>63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54">
        <f t="shared" si="1"/>
        <v>63</v>
      </c>
    </row>
    <row r="14" spans="1:13" ht="12.75" customHeight="1">
      <c r="A14" s="42" t="s">
        <v>99</v>
      </c>
      <c r="B14" s="43">
        <f t="shared" si="0"/>
        <v>20</v>
      </c>
      <c r="C14" s="32">
        <v>16</v>
      </c>
      <c r="D14" s="32">
        <v>4</v>
      </c>
      <c r="E14" s="32">
        <v>0</v>
      </c>
      <c r="F14" s="43">
        <v>21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54">
        <f t="shared" si="1"/>
        <v>21</v>
      </c>
    </row>
    <row r="15" spans="1:13" ht="12.75" customHeight="1">
      <c r="A15" s="42" t="s">
        <v>62</v>
      </c>
      <c r="B15" s="43">
        <f t="shared" si="0"/>
        <v>34</v>
      </c>
      <c r="C15" s="32">
        <v>32</v>
      </c>
      <c r="D15" s="32">
        <v>2</v>
      </c>
      <c r="E15" s="32">
        <v>0</v>
      </c>
      <c r="F15" s="43">
        <v>35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54">
        <f t="shared" si="1"/>
        <v>35</v>
      </c>
    </row>
    <row r="16" spans="1:13" ht="12.75" customHeight="1">
      <c r="A16" s="42" t="s">
        <v>100</v>
      </c>
      <c r="B16" s="43">
        <f t="shared" si="0"/>
        <v>234</v>
      </c>
      <c r="C16" s="32">
        <v>234</v>
      </c>
      <c r="D16" s="32">
        <v>0</v>
      </c>
      <c r="E16" s="32">
        <v>21</v>
      </c>
      <c r="F16" s="43">
        <v>179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54">
        <f t="shared" si="1"/>
        <v>179</v>
      </c>
    </row>
    <row r="17" spans="1:13" ht="12.75" customHeight="1">
      <c r="A17" s="42" t="s">
        <v>45</v>
      </c>
      <c r="B17" s="43">
        <f t="shared" si="0"/>
        <v>41</v>
      </c>
      <c r="C17" s="32">
        <v>41</v>
      </c>
      <c r="D17" s="32">
        <v>0</v>
      </c>
      <c r="E17" s="32">
        <v>2</v>
      </c>
      <c r="F17" s="43">
        <v>34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54">
        <f t="shared" si="1"/>
        <v>34</v>
      </c>
    </row>
    <row r="18" spans="1:13" ht="12.75" customHeight="1">
      <c r="A18" s="42" t="s">
        <v>63</v>
      </c>
      <c r="B18" s="43">
        <f t="shared" si="0"/>
        <v>75</v>
      </c>
      <c r="C18" s="32">
        <v>75</v>
      </c>
      <c r="D18" s="32">
        <v>0</v>
      </c>
      <c r="E18" s="32">
        <v>0</v>
      </c>
      <c r="F18" s="43">
        <v>51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54">
        <f t="shared" si="1"/>
        <v>51</v>
      </c>
    </row>
    <row r="19" spans="1:13" ht="12.75" customHeight="1">
      <c r="A19" s="42" t="s">
        <v>103</v>
      </c>
      <c r="B19" s="43">
        <f t="shared" si="0"/>
        <v>0</v>
      </c>
      <c r="C19" s="32">
        <v>0</v>
      </c>
      <c r="D19" s="32">
        <v>0</v>
      </c>
      <c r="E19" s="32">
        <v>0</v>
      </c>
      <c r="F19" s="43">
        <v>4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54">
        <f t="shared" si="1"/>
        <v>4</v>
      </c>
    </row>
    <row r="20" spans="1:13" ht="12.75" customHeight="1">
      <c r="A20" s="42" t="s">
        <v>106</v>
      </c>
      <c r="B20" s="43">
        <f t="shared" si="0"/>
        <v>20</v>
      </c>
      <c r="C20" s="32">
        <v>20</v>
      </c>
      <c r="D20" s="32">
        <v>0</v>
      </c>
      <c r="E20" s="32">
        <v>1</v>
      </c>
      <c r="F20" s="43">
        <v>17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54">
        <f t="shared" si="1"/>
        <v>17</v>
      </c>
    </row>
    <row r="21" spans="1:13" ht="12.75" customHeight="1">
      <c r="A21" s="42" t="s">
        <v>107</v>
      </c>
      <c r="B21" s="43">
        <f t="shared" si="0"/>
        <v>42</v>
      </c>
      <c r="C21" s="32">
        <v>34</v>
      </c>
      <c r="D21" s="32">
        <v>8</v>
      </c>
      <c r="E21" s="32">
        <v>1</v>
      </c>
      <c r="F21" s="43">
        <v>30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54">
        <f t="shared" si="1"/>
        <v>30</v>
      </c>
    </row>
    <row r="22" spans="1:13" ht="12.75" customHeight="1">
      <c r="A22" s="42" t="s">
        <v>108</v>
      </c>
      <c r="B22" s="43">
        <f t="shared" si="0"/>
        <v>16</v>
      </c>
      <c r="C22" s="32">
        <v>15</v>
      </c>
      <c r="D22" s="32">
        <v>1</v>
      </c>
      <c r="E22" s="32">
        <v>0</v>
      </c>
      <c r="F22" s="43">
        <v>14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54">
        <f t="shared" si="1"/>
        <v>14</v>
      </c>
    </row>
    <row r="23" spans="1:13" ht="12.75" customHeight="1">
      <c r="A23" s="42" t="s">
        <v>109</v>
      </c>
      <c r="B23" s="43">
        <f t="shared" si="0"/>
        <v>25</v>
      </c>
      <c r="C23" s="32">
        <v>25</v>
      </c>
      <c r="D23" s="32">
        <v>0</v>
      </c>
      <c r="E23" s="32">
        <v>0</v>
      </c>
      <c r="F23" s="43">
        <v>23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54">
        <f t="shared" si="1"/>
        <v>23</v>
      </c>
    </row>
    <row r="24" spans="1:13" ht="12.75" customHeight="1">
      <c r="A24" s="42" t="s">
        <v>64</v>
      </c>
      <c r="B24" s="43">
        <f t="shared" si="0"/>
        <v>35</v>
      </c>
      <c r="C24" s="32">
        <v>33</v>
      </c>
      <c r="D24" s="32">
        <v>2</v>
      </c>
      <c r="E24" s="32">
        <v>0</v>
      </c>
      <c r="F24" s="43">
        <v>32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54">
        <f t="shared" si="1"/>
        <v>32</v>
      </c>
    </row>
    <row r="25" spans="1:13" ht="12.75" customHeight="1">
      <c r="A25" s="42" t="s">
        <v>114</v>
      </c>
      <c r="B25" s="43">
        <f t="shared" si="0"/>
        <v>2</v>
      </c>
      <c r="C25" s="32">
        <v>0</v>
      </c>
      <c r="D25" s="32">
        <v>2</v>
      </c>
      <c r="E25" s="32">
        <v>0</v>
      </c>
      <c r="F25" s="43">
        <v>3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54">
        <f t="shared" si="1"/>
        <v>3</v>
      </c>
    </row>
    <row r="26" spans="1:13" ht="12.75" customHeight="1">
      <c r="A26" s="42" t="s">
        <v>117</v>
      </c>
      <c r="B26" s="43">
        <f t="shared" si="0"/>
        <v>36</v>
      </c>
      <c r="C26" s="32">
        <v>29</v>
      </c>
      <c r="D26" s="32">
        <v>7</v>
      </c>
      <c r="E26" s="32">
        <v>1</v>
      </c>
      <c r="F26" s="43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54">
        <f t="shared" si="1"/>
        <v>0</v>
      </c>
    </row>
    <row r="27" spans="1:13" ht="12.75" customHeight="1">
      <c r="A27" s="42" t="s">
        <v>119</v>
      </c>
      <c r="B27" s="43">
        <f t="shared" si="0"/>
        <v>42</v>
      </c>
      <c r="C27" s="32">
        <v>37</v>
      </c>
      <c r="D27" s="32">
        <v>5</v>
      </c>
      <c r="E27" s="32">
        <v>4</v>
      </c>
      <c r="F27" s="43">
        <v>33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54">
        <f t="shared" si="1"/>
        <v>33</v>
      </c>
    </row>
    <row r="28" spans="1:13" ht="12.75" customHeight="1">
      <c r="A28" s="42" t="s">
        <v>65</v>
      </c>
      <c r="B28" s="43">
        <f t="shared" si="0"/>
        <v>39</v>
      </c>
      <c r="C28" s="32">
        <v>38</v>
      </c>
      <c r="D28" s="32">
        <v>1</v>
      </c>
      <c r="E28" s="32">
        <v>0</v>
      </c>
      <c r="F28" s="43">
        <v>30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54">
        <f t="shared" si="1"/>
        <v>30</v>
      </c>
    </row>
    <row r="29" spans="1:13" ht="22.5">
      <c r="A29" s="42" t="s">
        <v>122</v>
      </c>
      <c r="B29" s="43">
        <f t="shared" si="0"/>
        <v>23</v>
      </c>
      <c r="C29" s="32">
        <v>23</v>
      </c>
      <c r="D29" s="32">
        <v>0</v>
      </c>
      <c r="E29" s="32">
        <v>1</v>
      </c>
      <c r="F29" s="43">
        <v>20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54">
        <f t="shared" si="1"/>
        <v>20</v>
      </c>
    </row>
    <row r="30" spans="1:13" ht="12.75" customHeight="1">
      <c r="A30" s="42" t="s">
        <v>46</v>
      </c>
      <c r="B30" s="43">
        <f t="shared" si="0"/>
        <v>29</v>
      </c>
      <c r="C30" s="32">
        <v>21</v>
      </c>
      <c r="D30" s="32">
        <v>8</v>
      </c>
      <c r="E30" s="32">
        <v>5</v>
      </c>
      <c r="F30" s="43">
        <v>14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54">
        <f t="shared" si="1"/>
        <v>14</v>
      </c>
    </row>
    <row r="31" spans="1:13" ht="12.75" customHeight="1">
      <c r="A31" s="42" t="s">
        <v>127</v>
      </c>
      <c r="B31" s="43">
        <f t="shared" si="0"/>
        <v>66</v>
      </c>
      <c r="C31" s="32">
        <v>66</v>
      </c>
      <c r="D31" s="32">
        <v>0</v>
      </c>
      <c r="E31" s="32">
        <v>11</v>
      </c>
      <c r="F31" s="43">
        <v>58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54">
        <f t="shared" si="1"/>
        <v>58</v>
      </c>
    </row>
    <row r="32" spans="1:13" ht="12.75" customHeight="1">
      <c r="A32" s="42" t="s">
        <v>66</v>
      </c>
      <c r="B32" s="43">
        <f t="shared" si="0"/>
        <v>44</v>
      </c>
      <c r="C32" s="32">
        <v>44</v>
      </c>
      <c r="D32" s="32">
        <v>0</v>
      </c>
      <c r="E32" s="32">
        <v>8</v>
      </c>
      <c r="F32" s="43">
        <v>49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54">
        <f t="shared" si="1"/>
        <v>49</v>
      </c>
    </row>
    <row r="33" spans="1:13" ht="12.75" customHeight="1">
      <c r="A33" s="42"/>
      <c r="B33" s="43"/>
      <c r="C33" s="32"/>
      <c r="D33" s="32"/>
      <c r="E33" s="32"/>
      <c r="F33" s="43"/>
      <c r="G33" s="44"/>
      <c r="H33" s="44"/>
      <c r="I33" s="44"/>
      <c r="J33" s="44"/>
      <c r="K33" s="44"/>
      <c r="L33" s="44"/>
      <c r="M33" s="54"/>
    </row>
    <row r="34" spans="1:13" ht="27.75" customHeight="1">
      <c r="A34" s="38" t="s">
        <v>85</v>
      </c>
      <c r="B34" s="17"/>
      <c r="C34" s="16"/>
      <c r="D34" s="16"/>
      <c r="E34" s="16"/>
      <c r="F34" s="17"/>
      <c r="G34" s="16"/>
      <c r="H34" s="16"/>
      <c r="I34" s="16"/>
      <c r="J34" s="16"/>
      <c r="K34" s="16"/>
      <c r="L34" s="16"/>
      <c r="M34" s="53"/>
    </row>
    <row r="35" spans="1:13" ht="12.75" customHeight="1">
      <c r="A35" s="3"/>
      <c r="B35" s="6"/>
      <c r="C35" s="4"/>
      <c r="D35" s="4"/>
      <c r="E35" s="25"/>
      <c r="F35" s="35"/>
      <c r="G35" s="25"/>
      <c r="H35" s="25"/>
      <c r="I35" s="25"/>
      <c r="J35" s="4"/>
      <c r="K35" s="25"/>
      <c r="L35" s="4"/>
      <c r="M35" s="55"/>
    </row>
    <row r="36" spans="1:13" ht="12.75" customHeight="1">
      <c r="A36" s="3" t="s">
        <v>48</v>
      </c>
      <c r="B36" s="6">
        <f aca="true" t="shared" si="2" ref="B36:B50">SUM(C36+D36)</f>
        <v>2459</v>
      </c>
      <c r="C36" s="4">
        <v>1489</v>
      </c>
      <c r="D36" s="4">
        <v>970</v>
      </c>
      <c r="E36" s="25">
        <v>403</v>
      </c>
      <c r="F36" s="35">
        <v>0</v>
      </c>
      <c r="G36" s="25">
        <v>0</v>
      </c>
      <c r="H36" s="25">
        <v>0</v>
      </c>
      <c r="I36" s="25">
        <v>0</v>
      </c>
      <c r="J36" s="4">
        <v>152</v>
      </c>
      <c r="K36" s="25">
        <v>396</v>
      </c>
      <c r="L36" s="4">
        <v>155</v>
      </c>
      <c r="M36" s="55">
        <f aca="true" t="shared" si="3" ref="M36:M50">SUM(F36:L36)</f>
        <v>703</v>
      </c>
    </row>
    <row r="37" spans="1:13" ht="12.75" customHeight="1">
      <c r="A37" s="3" t="s">
        <v>28</v>
      </c>
      <c r="B37" s="6">
        <f t="shared" si="2"/>
        <v>294</v>
      </c>
      <c r="C37" s="18">
        <v>87</v>
      </c>
      <c r="D37" s="18">
        <v>207</v>
      </c>
      <c r="E37" s="18">
        <v>37</v>
      </c>
      <c r="F37" s="19">
        <v>0</v>
      </c>
      <c r="G37" s="18">
        <v>0</v>
      </c>
      <c r="H37" s="18">
        <v>0</v>
      </c>
      <c r="I37" s="18">
        <v>9</v>
      </c>
      <c r="J37" s="18">
        <v>70</v>
      </c>
      <c r="K37" s="18">
        <v>3</v>
      </c>
      <c r="L37" s="18">
        <v>6</v>
      </c>
      <c r="M37" s="55">
        <f t="shared" si="3"/>
        <v>88</v>
      </c>
    </row>
    <row r="38" spans="1:13" ht="12.75" customHeight="1">
      <c r="A38" s="3" t="s">
        <v>29</v>
      </c>
      <c r="B38" s="6">
        <f t="shared" si="2"/>
        <v>460</v>
      </c>
      <c r="C38" s="4">
        <v>210</v>
      </c>
      <c r="D38" s="4">
        <v>250</v>
      </c>
      <c r="E38" s="25">
        <v>61</v>
      </c>
      <c r="F38" s="35">
        <v>0</v>
      </c>
      <c r="G38" s="25">
        <v>0</v>
      </c>
      <c r="H38" s="25">
        <v>0</v>
      </c>
      <c r="I38" s="25">
        <v>0</v>
      </c>
      <c r="J38" s="4">
        <v>76</v>
      </c>
      <c r="K38" s="25">
        <v>13</v>
      </c>
      <c r="L38" s="4">
        <v>24</v>
      </c>
      <c r="M38" s="55">
        <f t="shared" si="3"/>
        <v>113</v>
      </c>
    </row>
    <row r="39" spans="1:13" ht="11.25">
      <c r="A39" s="3" t="s">
        <v>30</v>
      </c>
      <c r="B39" s="26">
        <f t="shared" si="2"/>
        <v>703</v>
      </c>
      <c r="C39" s="27">
        <v>550</v>
      </c>
      <c r="D39" s="27">
        <v>153</v>
      </c>
      <c r="E39" s="28">
        <v>49</v>
      </c>
      <c r="F39" s="36">
        <v>5</v>
      </c>
      <c r="G39" s="28">
        <v>4</v>
      </c>
      <c r="H39" s="28">
        <v>77</v>
      </c>
      <c r="I39" s="28">
        <v>0</v>
      </c>
      <c r="J39" s="27">
        <v>10</v>
      </c>
      <c r="K39" s="28">
        <v>0</v>
      </c>
      <c r="L39" s="27">
        <v>0</v>
      </c>
      <c r="M39" s="56">
        <f t="shared" si="3"/>
        <v>96</v>
      </c>
    </row>
    <row r="40" spans="1:13" s="31" customFormat="1" ht="22.5">
      <c r="A40" s="23" t="s">
        <v>57</v>
      </c>
      <c r="B40" s="29">
        <f t="shared" si="2"/>
        <v>730</v>
      </c>
      <c r="C40" s="30">
        <v>235</v>
      </c>
      <c r="D40" s="30">
        <v>495</v>
      </c>
      <c r="E40" s="34">
        <v>154</v>
      </c>
      <c r="F40" s="37">
        <v>0</v>
      </c>
      <c r="G40" s="34">
        <v>212</v>
      </c>
      <c r="H40" s="34">
        <v>55</v>
      </c>
      <c r="I40" s="34">
        <v>26</v>
      </c>
      <c r="J40" s="30">
        <v>34</v>
      </c>
      <c r="K40" s="34">
        <v>0</v>
      </c>
      <c r="L40" s="30">
        <v>0</v>
      </c>
      <c r="M40" s="57">
        <f t="shared" si="3"/>
        <v>327</v>
      </c>
    </row>
    <row r="41" spans="1:13" ht="12.75" customHeight="1">
      <c r="A41" s="3" t="s">
        <v>31</v>
      </c>
      <c r="B41" s="6">
        <f t="shared" si="2"/>
        <v>326</v>
      </c>
      <c r="C41" s="18">
        <v>242</v>
      </c>
      <c r="D41" s="18">
        <v>84</v>
      </c>
      <c r="E41" s="18">
        <v>42</v>
      </c>
      <c r="F41" s="19">
        <v>5</v>
      </c>
      <c r="G41" s="18">
        <v>7</v>
      </c>
      <c r="H41" s="18">
        <v>64</v>
      </c>
      <c r="I41" s="18">
        <v>0</v>
      </c>
      <c r="J41" s="18">
        <v>9</v>
      </c>
      <c r="K41" s="18">
        <v>0</v>
      </c>
      <c r="L41" s="18">
        <v>2</v>
      </c>
      <c r="M41" s="55">
        <f t="shared" si="3"/>
        <v>87</v>
      </c>
    </row>
    <row r="42" spans="1:21" ht="12.75" customHeight="1">
      <c r="A42" s="3" t="s">
        <v>32</v>
      </c>
      <c r="B42" s="6">
        <f t="shared" si="2"/>
        <v>674</v>
      </c>
      <c r="C42" s="4">
        <v>613</v>
      </c>
      <c r="D42" s="4">
        <v>61</v>
      </c>
      <c r="E42" s="25">
        <v>64</v>
      </c>
      <c r="F42" s="35">
        <v>0</v>
      </c>
      <c r="G42" s="25">
        <v>5</v>
      </c>
      <c r="H42" s="25">
        <v>131</v>
      </c>
      <c r="I42" s="25">
        <v>0</v>
      </c>
      <c r="J42" s="4">
        <v>0</v>
      </c>
      <c r="K42" s="25">
        <v>0</v>
      </c>
      <c r="L42" s="4">
        <v>0</v>
      </c>
      <c r="M42" s="55">
        <f t="shared" si="3"/>
        <v>136</v>
      </c>
      <c r="N42" s="22"/>
      <c r="O42" s="22"/>
      <c r="P42" s="22"/>
      <c r="Q42" s="22"/>
      <c r="R42" s="22"/>
      <c r="S42" s="22"/>
      <c r="T42" s="22"/>
      <c r="U42" s="22"/>
    </row>
    <row r="43" spans="1:21" ht="12.75" customHeight="1">
      <c r="A43" s="3" t="s">
        <v>33</v>
      </c>
      <c r="B43" s="6">
        <f t="shared" si="2"/>
        <v>445</v>
      </c>
      <c r="C43" s="4">
        <v>433</v>
      </c>
      <c r="D43" s="4">
        <v>12</v>
      </c>
      <c r="E43" s="25">
        <v>59</v>
      </c>
      <c r="F43" s="35">
        <v>0</v>
      </c>
      <c r="G43" s="25">
        <v>18</v>
      </c>
      <c r="H43" s="25">
        <v>69</v>
      </c>
      <c r="I43" s="25">
        <v>0</v>
      </c>
      <c r="J43" s="4">
        <v>0</v>
      </c>
      <c r="K43" s="25">
        <v>0</v>
      </c>
      <c r="L43" s="4">
        <v>0</v>
      </c>
      <c r="M43" s="55">
        <f t="shared" si="3"/>
        <v>87</v>
      </c>
      <c r="N43" s="22"/>
      <c r="O43" s="22"/>
      <c r="P43" s="22"/>
      <c r="Q43" s="22"/>
      <c r="R43" s="22"/>
      <c r="S43" s="22"/>
      <c r="T43" s="22"/>
      <c r="U43" s="22"/>
    </row>
    <row r="44" spans="1:13" ht="12.75" customHeight="1">
      <c r="A44" s="3" t="s">
        <v>21</v>
      </c>
      <c r="B44" s="6">
        <f t="shared" si="2"/>
        <v>479</v>
      </c>
      <c r="C44" s="4">
        <v>450</v>
      </c>
      <c r="D44" s="4">
        <v>29</v>
      </c>
      <c r="E44" s="25">
        <v>42</v>
      </c>
      <c r="F44" s="35">
        <v>0</v>
      </c>
      <c r="G44" s="25">
        <v>0</v>
      </c>
      <c r="H44" s="25">
        <v>54</v>
      </c>
      <c r="I44" s="25">
        <v>0</v>
      </c>
      <c r="J44" s="4">
        <v>0</v>
      </c>
      <c r="K44" s="25">
        <v>0</v>
      </c>
      <c r="L44" s="4">
        <v>120</v>
      </c>
      <c r="M44" s="55">
        <f t="shared" si="3"/>
        <v>174</v>
      </c>
    </row>
    <row r="45" spans="1:13" ht="12.75" customHeight="1">
      <c r="A45" s="3" t="s">
        <v>34</v>
      </c>
      <c r="B45" s="6">
        <f t="shared" si="2"/>
        <v>85</v>
      </c>
      <c r="C45" s="4">
        <v>71</v>
      </c>
      <c r="D45" s="4">
        <v>14</v>
      </c>
      <c r="E45" s="25">
        <v>11</v>
      </c>
      <c r="F45" s="35">
        <v>0</v>
      </c>
      <c r="G45" s="25">
        <v>0</v>
      </c>
      <c r="H45" s="25">
        <v>25</v>
      </c>
      <c r="I45" s="25">
        <v>2</v>
      </c>
      <c r="J45" s="4">
        <v>0</v>
      </c>
      <c r="K45" s="25">
        <v>0</v>
      </c>
      <c r="L45" s="4">
        <v>0</v>
      </c>
      <c r="M45" s="55">
        <f t="shared" si="3"/>
        <v>27</v>
      </c>
    </row>
    <row r="46" spans="1:13" ht="12.75" customHeight="1">
      <c r="A46" s="3" t="s">
        <v>35</v>
      </c>
      <c r="B46" s="6">
        <f t="shared" si="2"/>
        <v>721</v>
      </c>
      <c r="C46" s="4">
        <v>586</v>
      </c>
      <c r="D46" s="4">
        <v>135</v>
      </c>
      <c r="E46" s="25">
        <v>18</v>
      </c>
      <c r="F46" s="35">
        <v>0</v>
      </c>
      <c r="G46" s="25">
        <v>0</v>
      </c>
      <c r="H46" s="25">
        <v>0</v>
      </c>
      <c r="I46" s="25">
        <v>13</v>
      </c>
      <c r="J46" s="4">
        <v>21</v>
      </c>
      <c r="K46" s="25">
        <v>9</v>
      </c>
      <c r="L46" s="4">
        <v>105</v>
      </c>
      <c r="M46" s="55">
        <f t="shared" si="3"/>
        <v>148</v>
      </c>
    </row>
    <row r="47" spans="1:13" ht="12.75" customHeight="1">
      <c r="A47" s="3" t="s">
        <v>36</v>
      </c>
      <c r="B47" s="6">
        <f t="shared" si="2"/>
        <v>812</v>
      </c>
      <c r="C47" s="4">
        <v>342</v>
      </c>
      <c r="D47" s="4">
        <v>470</v>
      </c>
      <c r="E47" s="25">
        <v>102</v>
      </c>
      <c r="F47" s="35">
        <v>0</v>
      </c>
      <c r="G47" s="25">
        <v>0</v>
      </c>
      <c r="H47" s="25">
        <v>0</v>
      </c>
      <c r="I47" s="25">
        <v>7</v>
      </c>
      <c r="J47" s="4">
        <v>95</v>
      </c>
      <c r="K47" s="25">
        <v>13</v>
      </c>
      <c r="L47" s="4">
        <v>63</v>
      </c>
      <c r="M47" s="55">
        <f t="shared" si="3"/>
        <v>178</v>
      </c>
    </row>
    <row r="48" spans="1:13" ht="12.75" customHeight="1">
      <c r="A48" s="3" t="s">
        <v>37</v>
      </c>
      <c r="B48" s="6">
        <f t="shared" si="2"/>
        <v>184</v>
      </c>
      <c r="C48" s="4">
        <v>144</v>
      </c>
      <c r="D48" s="4">
        <v>40</v>
      </c>
      <c r="E48" s="25">
        <v>31</v>
      </c>
      <c r="F48" s="35">
        <v>0</v>
      </c>
      <c r="G48" s="25">
        <v>0</v>
      </c>
      <c r="H48" s="25">
        <v>0</v>
      </c>
      <c r="I48" s="25">
        <v>0</v>
      </c>
      <c r="J48" s="4">
        <v>4</v>
      </c>
      <c r="K48" s="25">
        <v>2</v>
      </c>
      <c r="L48" s="4">
        <v>39</v>
      </c>
      <c r="M48" s="55">
        <f t="shared" si="3"/>
        <v>45</v>
      </c>
    </row>
    <row r="49" spans="1:13" ht="12.75" customHeight="1">
      <c r="A49" s="3" t="s">
        <v>26</v>
      </c>
      <c r="B49" s="6">
        <f t="shared" si="2"/>
        <v>193</v>
      </c>
      <c r="C49" s="18">
        <v>176</v>
      </c>
      <c r="D49" s="18">
        <v>17</v>
      </c>
      <c r="E49" s="18">
        <v>21</v>
      </c>
      <c r="F49" s="19">
        <v>0</v>
      </c>
      <c r="G49" s="18">
        <v>0</v>
      </c>
      <c r="H49" s="18">
        <v>0</v>
      </c>
      <c r="I49" s="18">
        <v>0</v>
      </c>
      <c r="J49" s="18">
        <v>40</v>
      </c>
      <c r="K49" s="18">
        <v>40</v>
      </c>
      <c r="L49" s="18">
        <v>0</v>
      </c>
      <c r="M49" s="55">
        <f t="shared" si="3"/>
        <v>80</v>
      </c>
    </row>
    <row r="50" spans="1:13" ht="12.75" customHeight="1">
      <c r="A50" s="3" t="s">
        <v>27</v>
      </c>
      <c r="B50" s="6">
        <f t="shared" si="2"/>
        <v>676</v>
      </c>
      <c r="C50" s="4">
        <v>656</v>
      </c>
      <c r="D50" s="4">
        <v>20</v>
      </c>
      <c r="E50" s="25">
        <v>97</v>
      </c>
      <c r="F50" s="35">
        <v>8</v>
      </c>
      <c r="G50" s="25">
        <v>0</v>
      </c>
      <c r="H50" s="25">
        <v>102</v>
      </c>
      <c r="I50" s="25">
        <v>0</v>
      </c>
      <c r="J50" s="4">
        <v>0</v>
      </c>
      <c r="K50" s="25">
        <v>0</v>
      </c>
      <c r="L50" s="4">
        <v>0</v>
      </c>
      <c r="M50" s="58">
        <f t="shared" si="3"/>
        <v>110</v>
      </c>
    </row>
    <row r="51" spans="1:13" ht="12.75" customHeight="1">
      <c r="A51" s="3"/>
      <c r="B51" s="48"/>
      <c r="C51" s="48"/>
      <c r="D51" s="48"/>
      <c r="E51" s="49"/>
      <c r="F51" s="49"/>
      <c r="G51" s="49"/>
      <c r="H51" s="49"/>
      <c r="I51" s="49"/>
      <c r="J51" s="48"/>
      <c r="K51" s="49"/>
      <c r="L51" s="48"/>
      <c r="M51" s="48"/>
    </row>
    <row r="52" ht="11.25">
      <c r="A52" s="3" t="s">
        <v>133</v>
      </c>
    </row>
    <row r="53" spans="1:13" ht="22.5" customHeight="1">
      <c r="A53" s="102" t="s">
        <v>67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8"/>
    </row>
    <row r="54" spans="1:13" ht="12.75" customHeight="1" thickBot="1">
      <c r="A54" s="45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1:13" ht="12" thickTop="1">
      <c r="A55" s="47"/>
      <c r="B55" s="104" t="s">
        <v>0</v>
      </c>
      <c r="C55" s="105"/>
      <c r="D55" s="105"/>
      <c r="E55" s="106"/>
      <c r="F55" s="104" t="s">
        <v>1</v>
      </c>
      <c r="G55" s="105"/>
      <c r="H55" s="105"/>
      <c r="I55" s="105"/>
      <c r="J55" s="105"/>
      <c r="K55" s="105"/>
      <c r="L55" s="105"/>
      <c r="M55" s="107"/>
    </row>
    <row r="56" spans="1:13" ht="12.75" customHeight="1">
      <c r="A56" s="3"/>
      <c r="B56" s="14" t="s">
        <v>2</v>
      </c>
      <c r="C56" s="12" t="s">
        <v>2</v>
      </c>
      <c r="D56" s="12" t="s">
        <v>2</v>
      </c>
      <c r="E56" s="5"/>
      <c r="F56" s="62"/>
      <c r="G56" s="63" t="s">
        <v>3</v>
      </c>
      <c r="H56" s="63" t="s">
        <v>4</v>
      </c>
      <c r="I56" s="63" t="s">
        <v>5</v>
      </c>
      <c r="J56" s="63" t="s">
        <v>6</v>
      </c>
      <c r="K56" s="63" t="s">
        <v>7</v>
      </c>
      <c r="L56" s="63" t="s">
        <v>8</v>
      </c>
      <c r="M56" s="51" t="s">
        <v>2</v>
      </c>
    </row>
    <row r="57" spans="1:13" ht="11.25">
      <c r="A57" s="3"/>
      <c r="B57" s="13" t="s">
        <v>9</v>
      </c>
      <c r="C57" s="11" t="s">
        <v>10</v>
      </c>
      <c r="D57" s="11" t="s">
        <v>11</v>
      </c>
      <c r="E57" s="11" t="s">
        <v>2</v>
      </c>
      <c r="F57" s="64" t="s">
        <v>12</v>
      </c>
      <c r="G57" s="65" t="s">
        <v>13</v>
      </c>
      <c r="H57" s="65" t="s">
        <v>13</v>
      </c>
      <c r="I57" s="65" t="s">
        <v>14</v>
      </c>
      <c r="J57" s="65" t="s">
        <v>13</v>
      </c>
      <c r="K57" s="65" t="s">
        <v>13</v>
      </c>
      <c r="L57" s="65" t="s">
        <v>13</v>
      </c>
      <c r="M57" s="52" t="s">
        <v>13</v>
      </c>
    </row>
    <row r="58" spans="1:13" ht="12.75" customHeight="1">
      <c r="A58" s="3"/>
      <c r="B58" s="13" t="s">
        <v>15</v>
      </c>
      <c r="C58" s="11" t="s">
        <v>16</v>
      </c>
      <c r="D58" s="11" t="s">
        <v>16</v>
      </c>
      <c r="E58" s="11" t="s">
        <v>17</v>
      </c>
      <c r="F58" s="64" t="s">
        <v>18</v>
      </c>
      <c r="G58" s="65" t="s">
        <v>18</v>
      </c>
      <c r="H58" s="65" t="s">
        <v>18</v>
      </c>
      <c r="I58" s="65" t="s">
        <v>19</v>
      </c>
      <c r="J58" s="65" t="s">
        <v>18</v>
      </c>
      <c r="K58" s="65" t="s">
        <v>18</v>
      </c>
      <c r="L58" s="65" t="s">
        <v>18</v>
      </c>
      <c r="M58" s="52" t="s">
        <v>18</v>
      </c>
    </row>
    <row r="59" spans="1:13" ht="27.75" customHeight="1">
      <c r="A59" s="38" t="s">
        <v>85</v>
      </c>
      <c r="B59" s="17"/>
      <c r="C59" s="16"/>
      <c r="D59" s="16"/>
      <c r="E59" s="16"/>
      <c r="F59" s="66"/>
      <c r="G59" s="67"/>
      <c r="H59" s="67"/>
      <c r="I59" s="67"/>
      <c r="J59" s="67"/>
      <c r="K59" s="67"/>
      <c r="L59" s="67"/>
      <c r="M59" s="53"/>
    </row>
    <row r="60" spans="1:13" ht="12.75" customHeight="1">
      <c r="A60" s="42"/>
      <c r="B60" s="43"/>
      <c r="C60" s="32"/>
      <c r="D60" s="32"/>
      <c r="E60" s="32"/>
      <c r="F60" s="68"/>
      <c r="G60" s="69"/>
      <c r="H60" s="69"/>
      <c r="I60" s="69"/>
      <c r="J60" s="69"/>
      <c r="K60" s="69"/>
      <c r="L60" s="69"/>
      <c r="M60" s="54"/>
    </row>
    <row r="61" spans="1:13" ht="22.5">
      <c r="A61" s="23" t="s">
        <v>51</v>
      </c>
      <c r="B61" s="6">
        <f aca="true" t="shared" si="4" ref="B61:B74">SUM(C61+D61)</f>
        <v>989</v>
      </c>
      <c r="C61" s="4">
        <v>989</v>
      </c>
      <c r="D61" s="4">
        <v>0</v>
      </c>
      <c r="E61" s="25">
        <v>95</v>
      </c>
      <c r="F61" s="70">
        <v>0</v>
      </c>
      <c r="G61" s="71">
        <v>0</v>
      </c>
      <c r="H61" s="71">
        <v>0</v>
      </c>
      <c r="I61" s="71">
        <v>0</v>
      </c>
      <c r="J61" s="72">
        <v>0</v>
      </c>
      <c r="K61" s="71">
        <v>0</v>
      </c>
      <c r="L61" s="72">
        <v>233</v>
      </c>
      <c r="M61" s="55">
        <f aca="true" t="shared" si="5" ref="M61:M67">SUM(F61:L61)</f>
        <v>233</v>
      </c>
    </row>
    <row r="62" spans="1:13" ht="12.75" customHeight="1">
      <c r="A62" s="3" t="s">
        <v>38</v>
      </c>
      <c r="B62" s="6">
        <f t="shared" si="4"/>
        <v>118</v>
      </c>
      <c r="C62" s="4">
        <v>118</v>
      </c>
      <c r="D62" s="4">
        <v>0</v>
      </c>
      <c r="E62" s="25">
        <v>4</v>
      </c>
      <c r="F62" s="70">
        <v>0</v>
      </c>
      <c r="G62" s="71">
        <v>0</v>
      </c>
      <c r="H62" s="71">
        <v>0</v>
      </c>
      <c r="I62" s="71">
        <v>0</v>
      </c>
      <c r="J62" s="72">
        <v>0</v>
      </c>
      <c r="K62" s="71">
        <v>0</v>
      </c>
      <c r="L62" s="72">
        <v>10</v>
      </c>
      <c r="M62" s="55">
        <f t="shared" si="5"/>
        <v>10</v>
      </c>
    </row>
    <row r="63" spans="1:13" ht="22.5">
      <c r="A63" s="23" t="s">
        <v>58</v>
      </c>
      <c r="B63" s="6">
        <f t="shared" si="4"/>
        <v>589</v>
      </c>
      <c r="C63" s="4">
        <v>277</v>
      </c>
      <c r="D63" s="4">
        <v>312</v>
      </c>
      <c r="E63" s="25">
        <v>33</v>
      </c>
      <c r="F63" s="70">
        <v>5</v>
      </c>
      <c r="G63" s="71">
        <v>81</v>
      </c>
      <c r="H63" s="71">
        <v>42</v>
      </c>
      <c r="I63" s="71">
        <v>0</v>
      </c>
      <c r="J63" s="72">
        <v>0</v>
      </c>
      <c r="K63" s="71">
        <v>0</v>
      </c>
      <c r="L63" s="72">
        <v>0</v>
      </c>
      <c r="M63" s="55">
        <f t="shared" si="5"/>
        <v>128</v>
      </c>
    </row>
    <row r="64" spans="1:13" ht="12.75" customHeight="1">
      <c r="A64" s="3" t="s">
        <v>22</v>
      </c>
      <c r="B64" s="6">
        <f t="shared" si="4"/>
        <v>1098</v>
      </c>
      <c r="C64" s="4">
        <v>1004</v>
      </c>
      <c r="D64" s="4">
        <v>94</v>
      </c>
      <c r="E64" s="25">
        <v>86</v>
      </c>
      <c r="F64" s="70">
        <v>0</v>
      </c>
      <c r="G64" s="71">
        <v>0</v>
      </c>
      <c r="H64" s="71">
        <v>229</v>
      </c>
      <c r="I64" s="71">
        <v>0</v>
      </c>
      <c r="J64" s="72">
        <v>0</v>
      </c>
      <c r="K64" s="71">
        <v>0</v>
      </c>
      <c r="L64" s="72">
        <v>229</v>
      </c>
      <c r="M64" s="55">
        <f t="shared" si="5"/>
        <v>458</v>
      </c>
    </row>
    <row r="65" spans="1:256" ht="12.75" customHeight="1">
      <c r="A65" s="3" t="s">
        <v>39</v>
      </c>
      <c r="B65" s="6">
        <f t="shared" si="4"/>
        <v>94</v>
      </c>
      <c r="C65" s="4">
        <v>78</v>
      </c>
      <c r="D65" s="4">
        <v>16</v>
      </c>
      <c r="E65" s="25">
        <v>26</v>
      </c>
      <c r="F65" s="70">
        <v>0</v>
      </c>
      <c r="G65" s="71">
        <v>2</v>
      </c>
      <c r="H65" s="71">
        <v>15</v>
      </c>
      <c r="I65" s="71">
        <v>0</v>
      </c>
      <c r="J65" s="72">
        <v>0</v>
      </c>
      <c r="K65" s="71">
        <v>0</v>
      </c>
      <c r="L65" s="72">
        <v>0</v>
      </c>
      <c r="M65" s="55">
        <f t="shared" si="5"/>
        <v>17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16" ht="12.75" customHeight="1">
      <c r="A66" s="3" t="s">
        <v>73</v>
      </c>
      <c r="B66" s="6">
        <f t="shared" si="4"/>
        <v>440</v>
      </c>
      <c r="C66" s="4">
        <v>347</v>
      </c>
      <c r="D66" s="4">
        <v>93</v>
      </c>
      <c r="E66" s="25">
        <v>436</v>
      </c>
      <c r="F66" s="70">
        <v>0</v>
      </c>
      <c r="G66" s="71">
        <v>0</v>
      </c>
      <c r="H66" s="71">
        <v>0</v>
      </c>
      <c r="I66" s="71">
        <v>0</v>
      </c>
      <c r="J66" s="72">
        <v>53</v>
      </c>
      <c r="K66" s="71">
        <v>15</v>
      </c>
      <c r="L66" s="72">
        <v>0</v>
      </c>
      <c r="M66" s="55">
        <f t="shared" si="5"/>
        <v>68</v>
      </c>
      <c r="N66" s="20"/>
      <c r="O66" s="20"/>
      <c r="P66" s="20"/>
    </row>
    <row r="67" spans="1:13" ht="12.75" customHeight="1">
      <c r="A67" s="3" t="s">
        <v>40</v>
      </c>
      <c r="B67" s="6">
        <f t="shared" si="4"/>
        <v>685</v>
      </c>
      <c r="C67" s="4">
        <v>435</v>
      </c>
      <c r="D67" s="4">
        <v>250</v>
      </c>
      <c r="E67" s="25">
        <v>76</v>
      </c>
      <c r="F67" s="70">
        <v>8</v>
      </c>
      <c r="G67" s="71">
        <v>10</v>
      </c>
      <c r="H67" s="71">
        <v>2</v>
      </c>
      <c r="I67" s="71">
        <v>0</v>
      </c>
      <c r="J67" s="72">
        <v>16</v>
      </c>
      <c r="K67" s="71">
        <v>22</v>
      </c>
      <c r="L67" s="72">
        <v>39</v>
      </c>
      <c r="M67" s="55">
        <f t="shared" si="5"/>
        <v>97</v>
      </c>
    </row>
    <row r="68" spans="1:13" ht="12.75" customHeight="1">
      <c r="A68" s="3" t="s">
        <v>41</v>
      </c>
      <c r="B68" s="6">
        <f t="shared" si="4"/>
        <v>293</v>
      </c>
      <c r="C68" s="4">
        <v>166</v>
      </c>
      <c r="D68" s="4">
        <v>127</v>
      </c>
      <c r="E68" s="25">
        <v>23</v>
      </c>
      <c r="F68" s="70">
        <v>0</v>
      </c>
      <c r="G68" s="71">
        <v>0</v>
      </c>
      <c r="H68" s="71">
        <v>0</v>
      </c>
      <c r="I68" s="71">
        <v>6</v>
      </c>
      <c r="J68" s="72">
        <v>22</v>
      </c>
      <c r="K68" s="71">
        <v>9</v>
      </c>
      <c r="L68" s="72">
        <v>37</v>
      </c>
      <c r="M68" s="55">
        <f aca="true" t="shared" si="6" ref="M68:M74">SUM(F68:L68)</f>
        <v>74</v>
      </c>
    </row>
    <row r="69" spans="1:13" ht="12.75" customHeight="1">
      <c r="A69" s="3" t="s">
        <v>42</v>
      </c>
      <c r="B69" s="6">
        <f t="shared" si="4"/>
        <v>733</v>
      </c>
      <c r="C69" s="4">
        <v>618</v>
      </c>
      <c r="D69" s="4">
        <v>115</v>
      </c>
      <c r="E69" s="25">
        <v>42</v>
      </c>
      <c r="F69" s="70">
        <v>33</v>
      </c>
      <c r="G69" s="71">
        <v>6</v>
      </c>
      <c r="H69" s="71">
        <v>111</v>
      </c>
      <c r="I69" s="71">
        <v>0</v>
      </c>
      <c r="J69" s="72">
        <v>0</v>
      </c>
      <c r="K69" s="71">
        <v>0</v>
      </c>
      <c r="L69" s="72">
        <v>0</v>
      </c>
      <c r="M69" s="55">
        <f t="shared" si="6"/>
        <v>150</v>
      </c>
    </row>
    <row r="70" spans="1:13" ht="23.25" customHeight="1">
      <c r="A70" s="3" t="s">
        <v>20</v>
      </c>
      <c r="B70" s="6">
        <f t="shared" si="4"/>
        <v>1657</v>
      </c>
      <c r="C70" s="4">
        <v>1094</v>
      </c>
      <c r="D70" s="4">
        <v>563</v>
      </c>
      <c r="E70" s="25">
        <v>260</v>
      </c>
      <c r="F70" s="70">
        <v>276</v>
      </c>
      <c r="G70" s="71">
        <v>282</v>
      </c>
      <c r="H70" s="71">
        <v>16</v>
      </c>
      <c r="I70" s="71">
        <v>0</v>
      </c>
      <c r="J70" s="72">
        <v>0</v>
      </c>
      <c r="K70" s="71">
        <v>0</v>
      </c>
      <c r="L70" s="72">
        <v>0</v>
      </c>
      <c r="M70" s="55">
        <f t="shared" si="6"/>
        <v>574</v>
      </c>
    </row>
    <row r="71" spans="1:13" ht="11.25">
      <c r="A71" s="3" t="s">
        <v>43</v>
      </c>
      <c r="B71" s="6">
        <f t="shared" si="4"/>
        <v>317</v>
      </c>
      <c r="C71" s="4">
        <v>267</v>
      </c>
      <c r="D71" s="4">
        <v>50</v>
      </c>
      <c r="E71" s="25">
        <v>103</v>
      </c>
      <c r="F71" s="70">
        <v>0</v>
      </c>
      <c r="G71" s="71">
        <v>16</v>
      </c>
      <c r="H71" s="71">
        <v>23</v>
      </c>
      <c r="I71" s="71">
        <v>0</v>
      </c>
      <c r="J71" s="72">
        <v>0</v>
      </c>
      <c r="K71" s="71">
        <v>0</v>
      </c>
      <c r="L71" s="72">
        <v>0</v>
      </c>
      <c r="M71" s="55">
        <f t="shared" si="6"/>
        <v>39</v>
      </c>
    </row>
    <row r="72" spans="1:13" ht="11.25">
      <c r="A72" s="3" t="s">
        <v>24</v>
      </c>
      <c r="B72" s="6">
        <f t="shared" si="4"/>
        <v>1126</v>
      </c>
      <c r="C72" s="4">
        <v>1124</v>
      </c>
      <c r="D72" s="4">
        <v>2</v>
      </c>
      <c r="E72" s="25">
        <v>181</v>
      </c>
      <c r="F72" s="70">
        <v>0</v>
      </c>
      <c r="G72" s="71">
        <v>0</v>
      </c>
      <c r="H72" s="71">
        <v>1</v>
      </c>
      <c r="I72" s="71">
        <v>0</v>
      </c>
      <c r="J72" s="72">
        <v>1</v>
      </c>
      <c r="K72" s="71">
        <v>0</v>
      </c>
      <c r="L72" s="72">
        <v>137</v>
      </c>
      <c r="M72" s="55">
        <f t="shared" si="6"/>
        <v>139</v>
      </c>
    </row>
    <row r="73" spans="1:13" ht="12.75" customHeight="1">
      <c r="A73" s="3" t="s">
        <v>25</v>
      </c>
      <c r="B73" s="6">
        <f t="shared" si="4"/>
        <v>113</v>
      </c>
      <c r="C73" s="4">
        <v>103</v>
      </c>
      <c r="D73" s="4">
        <v>10</v>
      </c>
      <c r="E73" s="25">
        <v>20</v>
      </c>
      <c r="F73" s="70">
        <v>0</v>
      </c>
      <c r="G73" s="71">
        <v>0</v>
      </c>
      <c r="H73" s="71">
        <v>51</v>
      </c>
      <c r="I73" s="71">
        <v>0</v>
      </c>
      <c r="J73" s="72">
        <v>0</v>
      </c>
      <c r="K73" s="71">
        <v>0</v>
      </c>
      <c r="L73" s="72">
        <v>0</v>
      </c>
      <c r="M73" s="55">
        <f t="shared" si="6"/>
        <v>51</v>
      </c>
    </row>
    <row r="74" spans="1:13" ht="12.75" customHeight="1">
      <c r="A74" s="3" t="s">
        <v>44</v>
      </c>
      <c r="B74" s="6">
        <f t="shared" si="4"/>
        <v>309</v>
      </c>
      <c r="C74" s="4">
        <v>146</v>
      </c>
      <c r="D74" s="18">
        <v>163</v>
      </c>
      <c r="E74" s="18">
        <v>45</v>
      </c>
      <c r="F74" s="70">
        <v>0</v>
      </c>
      <c r="G74" s="71">
        <v>0</v>
      </c>
      <c r="H74" s="71">
        <v>0</v>
      </c>
      <c r="I74" s="71">
        <v>0</v>
      </c>
      <c r="J74" s="72">
        <v>51</v>
      </c>
      <c r="K74" s="71">
        <v>2</v>
      </c>
      <c r="L74" s="72">
        <v>0</v>
      </c>
      <c r="M74" s="55">
        <f t="shared" si="6"/>
        <v>53</v>
      </c>
    </row>
    <row r="75" spans="1:13" ht="12.75" customHeight="1">
      <c r="A75" s="3"/>
      <c r="B75" s="6"/>
      <c r="C75" s="4"/>
      <c r="D75" s="18"/>
      <c r="E75" s="18"/>
      <c r="F75" s="87"/>
      <c r="G75" s="88"/>
      <c r="H75" s="88"/>
      <c r="I75" s="88"/>
      <c r="J75" s="89"/>
      <c r="K75" s="88"/>
      <c r="L75" s="89"/>
      <c r="M75" s="56"/>
    </row>
    <row r="76" spans="1:13" ht="27.75" customHeight="1">
      <c r="A76" s="38" t="s">
        <v>86</v>
      </c>
      <c r="B76" s="17"/>
      <c r="C76" s="16"/>
      <c r="D76" s="16"/>
      <c r="E76" s="16"/>
      <c r="F76" s="66"/>
      <c r="G76" s="67"/>
      <c r="H76" s="67"/>
      <c r="I76" s="67"/>
      <c r="J76" s="67"/>
      <c r="K76" s="67"/>
      <c r="L76" s="67"/>
      <c r="M76" s="53"/>
    </row>
    <row r="77" spans="1:13" ht="11.25">
      <c r="A77" s="38"/>
      <c r="B77" s="39"/>
      <c r="C77" s="40"/>
      <c r="D77" s="40"/>
      <c r="E77" s="40"/>
      <c r="F77" s="73"/>
      <c r="G77" s="74"/>
      <c r="H77" s="74"/>
      <c r="I77" s="74"/>
      <c r="J77" s="74"/>
      <c r="K77" s="74"/>
      <c r="L77" s="74"/>
      <c r="M77" s="75"/>
    </row>
    <row r="78" spans="1:13" ht="12.75" customHeight="1">
      <c r="A78" s="3" t="s">
        <v>23</v>
      </c>
      <c r="B78" s="6">
        <f>SUM(C78+D78)</f>
        <v>140</v>
      </c>
      <c r="C78" s="4">
        <v>78</v>
      </c>
      <c r="D78" s="4">
        <v>62</v>
      </c>
      <c r="E78" s="25">
        <v>3</v>
      </c>
      <c r="F78" s="70">
        <v>17</v>
      </c>
      <c r="G78" s="71">
        <v>26</v>
      </c>
      <c r="H78" s="71">
        <v>0</v>
      </c>
      <c r="I78" s="71">
        <v>0</v>
      </c>
      <c r="J78" s="72">
        <v>0</v>
      </c>
      <c r="K78" s="71">
        <v>0</v>
      </c>
      <c r="L78" s="72">
        <v>0</v>
      </c>
      <c r="M78" s="55">
        <f>SUM(F78:L78)</f>
        <v>43</v>
      </c>
    </row>
    <row r="79" spans="1:13" ht="12.75" customHeight="1">
      <c r="A79" s="3" t="s">
        <v>47</v>
      </c>
      <c r="B79" s="6">
        <f>SUM(C79+D79)</f>
        <v>106</v>
      </c>
      <c r="C79" s="4">
        <v>78</v>
      </c>
      <c r="D79" s="4">
        <v>28</v>
      </c>
      <c r="E79" s="25">
        <v>2</v>
      </c>
      <c r="F79" s="70">
        <v>52</v>
      </c>
      <c r="G79" s="71">
        <v>0</v>
      </c>
      <c r="H79" s="71">
        <v>0</v>
      </c>
      <c r="I79" s="71">
        <v>0</v>
      </c>
      <c r="J79" s="72">
        <v>0</v>
      </c>
      <c r="K79" s="71">
        <v>0</v>
      </c>
      <c r="L79" s="72">
        <v>0</v>
      </c>
      <c r="M79" s="55">
        <f>SUM(F79:L79)</f>
        <v>52</v>
      </c>
    </row>
    <row r="80" spans="1:13" ht="12.75" customHeight="1">
      <c r="A80" s="3"/>
      <c r="B80" s="6"/>
      <c r="C80" s="4"/>
      <c r="D80" s="4"/>
      <c r="E80" s="25"/>
      <c r="F80" s="70"/>
      <c r="G80" s="71"/>
      <c r="H80" s="71"/>
      <c r="I80" s="71"/>
      <c r="J80" s="72"/>
      <c r="K80" s="71"/>
      <c r="L80" s="72"/>
      <c r="M80" s="55"/>
    </row>
    <row r="81" spans="1:13" ht="12.75" customHeight="1">
      <c r="A81" s="38" t="s">
        <v>84</v>
      </c>
      <c r="B81" s="17"/>
      <c r="C81" s="16"/>
      <c r="D81" s="16"/>
      <c r="E81" s="16"/>
      <c r="F81" s="66"/>
      <c r="G81" s="67"/>
      <c r="H81" s="67"/>
      <c r="I81" s="67"/>
      <c r="J81" s="67"/>
      <c r="K81" s="67"/>
      <c r="L81" s="67"/>
      <c r="M81" s="53"/>
    </row>
    <row r="82" spans="1:13" ht="12.75" customHeight="1">
      <c r="A82" s="38"/>
      <c r="B82" s="39"/>
      <c r="C82" s="40"/>
      <c r="D82" s="40"/>
      <c r="E82" s="40"/>
      <c r="F82" s="73"/>
      <c r="G82" s="74"/>
      <c r="H82" s="74"/>
      <c r="I82" s="74"/>
      <c r="J82" s="74"/>
      <c r="K82" s="74"/>
      <c r="L82" s="74"/>
      <c r="M82" s="75"/>
    </row>
    <row r="83" spans="1:13" ht="12.75" customHeight="1">
      <c r="A83" s="3" t="s">
        <v>61</v>
      </c>
      <c r="B83" s="6">
        <f aca="true" t="shared" si="7" ref="B83:B93">SUM(C83+D83)</f>
        <v>611</v>
      </c>
      <c r="C83" s="4">
        <v>358</v>
      </c>
      <c r="D83" s="4">
        <v>253</v>
      </c>
      <c r="E83" s="25">
        <v>101</v>
      </c>
      <c r="F83" s="70">
        <v>37</v>
      </c>
      <c r="G83" s="71">
        <v>242</v>
      </c>
      <c r="H83" s="71">
        <v>6</v>
      </c>
      <c r="I83" s="71">
        <v>0</v>
      </c>
      <c r="J83" s="72">
        <v>0</v>
      </c>
      <c r="K83" s="71">
        <v>0</v>
      </c>
      <c r="L83" s="72">
        <v>0</v>
      </c>
      <c r="M83" s="55">
        <f aca="true" t="shared" si="8" ref="M83:M93">SUM(F83:L83)</f>
        <v>285</v>
      </c>
    </row>
    <row r="84" spans="1:13" ht="12.75" customHeight="1">
      <c r="A84" s="3" t="s">
        <v>59</v>
      </c>
      <c r="B84" s="6">
        <f t="shared" si="7"/>
        <v>1454</v>
      </c>
      <c r="C84" s="4">
        <v>630</v>
      </c>
      <c r="D84" s="4">
        <v>824</v>
      </c>
      <c r="E84" s="25">
        <v>396</v>
      </c>
      <c r="F84" s="70">
        <v>0</v>
      </c>
      <c r="G84" s="71">
        <v>58</v>
      </c>
      <c r="H84" s="71">
        <v>320</v>
      </c>
      <c r="I84" s="71">
        <v>14</v>
      </c>
      <c r="J84" s="72">
        <v>149</v>
      </c>
      <c r="K84" s="71">
        <v>0</v>
      </c>
      <c r="L84" s="72">
        <v>0</v>
      </c>
      <c r="M84" s="55">
        <f t="shared" si="8"/>
        <v>541</v>
      </c>
    </row>
    <row r="85" spans="1:13" ht="12.75" customHeight="1">
      <c r="A85" s="3" t="s">
        <v>68</v>
      </c>
      <c r="B85" s="6">
        <f t="shared" si="7"/>
        <v>703</v>
      </c>
      <c r="C85" s="4">
        <f>261+211</f>
        <v>472</v>
      </c>
      <c r="D85" s="4">
        <v>231</v>
      </c>
      <c r="E85" s="25">
        <f>2+158</f>
        <v>160</v>
      </c>
      <c r="F85" s="70">
        <f>72+125</f>
        <v>197</v>
      </c>
      <c r="G85" s="71">
        <v>117</v>
      </c>
      <c r="H85" s="71">
        <v>7</v>
      </c>
      <c r="I85" s="71">
        <v>0</v>
      </c>
      <c r="J85" s="72">
        <v>0</v>
      </c>
      <c r="K85" s="71">
        <v>0</v>
      </c>
      <c r="L85" s="72">
        <v>0</v>
      </c>
      <c r="M85" s="55">
        <f t="shared" si="8"/>
        <v>321</v>
      </c>
    </row>
    <row r="86" spans="1:13" ht="12.75" customHeight="1">
      <c r="A86" s="3" t="s">
        <v>70</v>
      </c>
      <c r="B86" s="6">
        <f t="shared" si="7"/>
        <v>437</v>
      </c>
      <c r="C86" s="18">
        <v>348</v>
      </c>
      <c r="D86" s="18">
        <v>89</v>
      </c>
      <c r="E86" s="18">
        <v>92</v>
      </c>
      <c r="F86" s="76">
        <v>96</v>
      </c>
      <c r="G86" s="77">
        <v>116</v>
      </c>
      <c r="H86" s="77">
        <v>27</v>
      </c>
      <c r="I86" s="77">
        <v>0</v>
      </c>
      <c r="J86" s="77">
        <v>0</v>
      </c>
      <c r="K86" s="77">
        <v>0</v>
      </c>
      <c r="L86" s="77">
        <v>0</v>
      </c>
      <c r="M86" s="55">
        <f t="shared" si="8"/>
        <v>239</v>
      </c>
    </row>
    <row r="87" spans="1:13" ht="12.75" customHeight="1">
      <c r="A87" s="3" t="s">
        <v>82</v>
      </c>
      <c r="B87" s="6">
        <f t="shared" si="7"/>
        <v>1996</v>
      </c>
      <c r="C87" s="18">
        <v>1533</v>
      </c>
      <c r="D87" s="18">
        <v>463</v>
      </c>
      <c r="E87" s="18">
        <v>467</v>
      </c>
      <c r="F87" s="76">
        <v>0</v>
      </c>
      <c r="G87" s="77">
        <v>202</v>
      </c>
      <c r="H87" s="77">
        <v>73</v>
      </c>
      <c r="I87" s="77">
        <v>0</v>
      </c>
      <c r="J87" s="77">
        <v>0</v>
      </c>
      <c r="K87" s="77">
        <v>0</v>
      </c>
      <c r="L87" s="77">
        <v>0</v>
      </c>
      <c r="M87" s="55">
        <f t="shared" si="8"/>
        <v>275</v>
      </c>
    </row>
    <row r="88" spans="1:13" ht="12.75" customHeight="1">
      <c r="A88" s="3" t="s">
        <v>74</v>
      </c>
      <c r="B88" s="6">
        <f t="shared" si="7"/>
        <v>828</v>
      </c>
      <c r="C88" s="4">
        <v>828</v>
      </c>
      <c r="D88" s="4">
        <v>0</v>
      </c>
      <c r="E88" s="25">
        <v>214</v>
      </c>
      <c r="F88" s="70">
        <v>440</v>
      </c>
      <c r="G88" s="71">
        <v>52</v>
      </c>
      <c r="H88" s="71">
        <v>0</v>
      </c>
      <c r="I88" s="71">
        <v>0</v>
      </c>
      <c r="J88" s="72">
        <v>0</v>
      </c>
      <c r="K88" s="71">
        <v>0</v>
      </c>
      <c r="L88" s="72">
        <v>0</v>
      </c>
      <c r="M88" s="55">
        <f t="shared" si="8"/>
        <v>492</v>
      </c>
    </row>
    <row r="89" spans="1:13" ht="12.75" customHeight="1">
      <c r="A89" s="3" t="s">
        <v>60</v>
      </c>
      <c r="B89" s="6">
        <f t="shared" si="7"/>
        <v>128</v>
      </c>
      <c r="C89" s="4">
        <v>33</v>
      </c>
      <c r="D89" s="4">
        <v>95</v>
      </c>
      <c r="E89" s="25">
        <v>29</v>
      </c>
      <c r="F89" s="70">
        <v>3</v>
      </c>
      <c r="G89" s="71">
        <v>20</v>
      </c>
      <c r="H89" s="71">
        <v>18</v>
      </c>
      <c r="I89" s="71">
        <v>0</v>
      </c>
      <c r="J89" s="72">
        <v>0</v>
      </c>
      <c r="K89" s="71">
        <v>0</v>
      </c>
      <c r="L89" s="72">
        <v>0</v>
      </c>
      <c r="M89" s="55">
        <f t="shared" si="8"/>
        <v>41</v>
      </c>
    </row>
    <row r="90" spans="1:13" ht="12.75" customHeight="1">
      <c r="A90" s="3" t="s">
        <v>75</v>
      </c>
      <c r="B90" s="6">
        <f t="shared" si="7"/>
        <v>817</v>
      </c>
      <c r="C90" s="4">
        <v>257</v>
      </c>
      <c r="D90" s="4">
        <v>560</v>
      </c>
      <c r="E90" s="25">
        <v>284</v>
      </c>
      <c r="F90" s="70">
        <v>0</v>
      </c>
      <c r="G90" s="71">
        <v>41</v>
      </c>
      <c r="H90" s="71">
        <v>38</v>
      </c>
      <c r="I90" s="71">
        <v>0</v>
      </c>
      <c r="J90" s="72">
        <v>0</v>
      </c>
      <c r="K90" s="71">
        <v>0</v>
      </c>
      <c r="L90" s="72">
        <v>0</v>
      </c>
      <c r="M90" s="55">
        <f t="shared" si="8"/>
        <v>79</v>
      </c>
    </row>
    <row r="91" spans="1:13" ht="23.25" customHeight="1">
      <c r="A91" s="3" t="s">
        <v>81</v>
      </c>
      <c r="B91" s="6">
        <f t="shared" si="7"/>
        <v>1345</v>
      </c>
      <c r="C91" s="4">
        <v>1307</v>
      </c>
      <c r="D91" s="4">
        <v>38</v>
      </c>
      <c r="E91" s="25">
        <v>236</v>
      </c>
      <c r="F91" s="70">
        <v>486</v>
      </c>
      <c r="G91" s="71">
        <v>506</v>
      </c>
      <c r="H91" s="71">
        <v>40</v>
      </c>
      <c r="I91" s="71">
        <v>0</v>
      </c>
      <c r="J91" s="72">
        <v>0</v>
      </c>
      <c r="K91" s="71">
        <v>0</v>
      </c>
      <c r="L91" s="72">
        <v>0</v>
      </c>
      <c r="M91" s="55">
        <f t="shared" si="8"/>
        <v>1032</v>
      </c>
    </row>
    <row r="92" spans="1:13" ht="11.25">
      <c r="A92" s="3" t="s">
        <v>79</v>
      </c>
      <c r="B92" s="6">
        <f t="shared" si="7"/>
        <v>303</v>
      </c>
      <c r="C92" s="4">
        <v>303</v>
      </c>
      <c r="D92" s="4">
        <v>0</v>
      </c>
      <c r="E92" s="25">
        <v>14</v>
      </c>
      <c r="F92" s="70">
        <v>0</v>
      </c>
      <c r="G92" s="71">
        <v>0</v>
      </c>
      <c r="H92" s="71">
        <v>2</v>
      </c>
      <c r="I92" s="71">
        <v>0</v>
      </c>
      <c r="J92" s="72">
        <v>0</v>
      </c>
      <c r="K92" s="71">
        <v>0</v>
      </c>
      <c r="L92" s="72">
        <v>0</v>
      </c>
      <c r="M92" s="55">
        <f t="shared" si="8"/>
        <v>2</v>
      </c>
    </row>
    <row r="93" spans="1:13" ht="12.75" customHeight="1">
      <c r="A93" s="3" t="s">
        <v>78</v>
      </c>
      <c r="B93" s="6">
        <f t="shared" si="7"/>
        <v>2543</v>
      </c>
      <c r="C93" s="4">
        <v>2543</v>
      </c>
      <c r="D93" s="32">
        <v>0</v>
      </c>
      <c r="E93" s="32">
        <v>921</v>
      </c>
      <c r="F93" s="78">
        <v>1395</v>
      </c>
      <c r="G93" s="79">
        <v>460</v>
      </c>
      <c r="H93" s="79">
        <v>49</v>
      </c>
      <c r="I93" s="79">
        <v>0</v>
      </c>
      <c r="J93" s="79">
        <v>0</v>
      </c>
      <c r="K93" s="79">
        <v>0</v>
      </c>
      <c r="L93" s="79">
        <v>0</v>
      </c>
      <c r="M93" s="55">
        <f t="shared" si="8"/>
        <v>1904</v>
      </c>
    </row>
    <row r="94" spans="1:13" ht="11.25">
      <c r="A94" s="3"/>
      <c r="B94" s="6"/>
      <c r="C94" s="4"/>
      <c r="D94" s="32"/>
      <c r="E94" s="32"/>
      <c r="F94" s="78"/>
      <c r="G94" s="79"/>
      <c r="H94" s="79"/>
      <c r="I94" s="79"/>
      <c r="J94" s="79"/>
      <c r="K94" s="79"/>
      <c r="L94" s="79"/>
      <c r="M94" s="55"/>
    </row>
    <row r="95" spans="1:13" ht="12.75" customHeight="1">
      <c r="A95" s="86"/>
      <c r="B95" s="17"/>
      <c r="C95" s="16"/>
      <c r="D95" s="16"/>
      <c r="E95" s="16"/>
      <c r="F95" s="66"/>
      <c r="G95" s="67"/>
      <c r="H95" s="67"/>
      <c r="I95" s="67"/>
      <c r="J95" s="67"/>
      <c r="K95" s="67"/>
      <c r="L95" s="67"/>
      <c r="M95" s="53"/>
    </row>
    <row r="96" spans="1:13" ht="12.75" customHeight="1">
      <c r="A96" s="38" t="s">
        <v>83</v>
      </c>
      <c r="B96" s="17"/>
      <c r="C96" s="16"/>
      <c r="D96" s="16"/>
      <c r="E96" s="16"/>
      <c r="F96" s="66"/>
      <c r="G96" s="67"/>
      <c r="H96" s="67"/>
      <c r="I96" s="67"/>
      <c r="J96" s="67"/>
      <c r="K96" s="67"/>
      <c r="L96" s="67"/>
      <c r="M96" s="53"/>
    </row>
    <row r="97" spans="1:13" ht="12.75" customHeight="1">
      <c r="A97" s="38"/>
      <c r="B97" s="39"/>
      <c r="C97" s="40"/>
      <c r="D97" s="40"/>
      <c r="E97" s="40"/>
      <c r="F97" s="73"/>
      <c r="G97" s="74"/>
      <c r="H97" s="74"/>
      <c r="I97" s="74"/>
      <c r="J97" s="74"/>
      <c r="K97" s="74"/>
      <c r="L97" s="74"/>
      <c r="M97" s="75"/>
    </row>
    <row r="98" spans="1:13" ht="11.25">
      <c r="A98" s="24" t="s">
        <v>52</v>
      </c>
      <c r="B98" s="6">
        <f aca="true" t="shared" si="9" ref="B98:B118">SUM(C98+D98)</f>
        <v>1162</v>
      </c>
      <c r="C98" s="4">
        <v>1162</v>
      </c>
      <c r="D98" s="21">
        <v>0</v>
      </c>
      <c r="E98" s="33">
        <v>475</v>
      </c>
      <c r="F98" s="80">
        <v>96</v>
      </c>
      <c r="G98" s="81">
        <v>470</v>
      </c>
      <c r="H98" s="81">
        <v>0</v>
      </c>
      <c r="I98" s="81">
        <v>0</v>
      </c>
      <c r="J98" s="82">
        <v>0</v>
      </c>
      <c r="K98" s="81">
        <v>0</v>
      </c>
      <c r="L98" s="82">
        <v>0</v>
      </c>
      <c r="M98" s="55">
        <f aca="true" t="shared" si="10" ref="M98:M118">SUM(F98:L98)</f>
        <v>566</v>
      </c>
    </row>
    <row r="99" spans="1:13" ht="12.75" customHeight="1">
      <c r="A99" s="3" t="s">
        <v>53</v>
      </c>
      <c r="B99" s="6">
        <f t="shared" si="9"/>
        <v>164</v>
      </c>
      <c r="C99" s="4">
        <v>164</v>
      </c>
      <c r="D99" s="4">
        <v>0</v>
      </c>
      <c r="E99" s="25">
        <v>20</v>
      </c>
      <c r="F99" s="70">
        <v>12</v>
      </c>
      <c r="G99" s="71">
        <v>40</v>
      </c>
      <c r="H99" s="71">
        <v>0</v>
      </c>
      <c r="I99" s="71">
        <v>0</v>
      </c>
      <c r="J99" s="72">
        <v>0</v>
      </c>
      <c r="K99" s="71">
        <v>0</v>
      </c>
      <c r="L99" s="72">
        <v>0</v>
      </c>
      <c r="M99" s="55">
        <f t="shared" si="10"/>
        <v>52</v>
      </c>
    </row>
    <row r="100" spans="1:13" ht="12.75" customHeight="1">
      <c r="A100" s="3" t="s">
        <v>54</v>
      </c>
      <c r="B100" s="6">
        <f t="shared" si="9"/>
        <v>525</v>
      </c>
      <c r="C100" s="4">
        <v>525</v>
      </c>
      <c r="D100" s="4">
        <v>0</v>
      </c>
      <c r="E100" s="25">
        <v>241</v>
      </c>
      <c r="F100" s="70">
        <v>386</v>
      </c>
      <c r="G100" s="71">
        <v>29</v>
      </c>
      <c r="H100" s="71">
        <v>0</v>
      </c>
      <c r="I100" s="71">
        <v>0</v>
      </c>
      <c r="J100" s="72">
        <v>0</v>
      </c>
      <c r="K100" s="71">
        <v>0</v>
      </c>
      <c r="L100" s="72">
        <v>0</v>
      </c>
      <c r="M100" s="55">
        <f t="shared" si="10"/>
        <v>415</v>
      </c>
    </row>
    <row r="101" spans="1:13" ht="12.75" customHeight="1">
      <c r="A101" s="3" t="s">
        <v>69</v>
      </c>
      <c r="B101" s="6">
        <f t="shared" si="9"/>
        <v>588</v>
      </c>
      <c r="C101" s="18">
        <v>588</v>
      </c>
      <c r="D101" s="18">
        <v>0</v>
      </c>
      <c r="E101" s="18">
        <v>220</v>
      </c>
      <c r="F101" s="76">
        <v>61</v>
      </c>
      <c r="G101" s="77">
        <v>256</v>
      </c>
      <c r="H101" s="77">
        <v>0</v>
      </c>
      <c r="I101" s="77">
        <v>0</v>
      </c>
      <c r="J101" s="77">
        <v>0</v>
      </c>
      <c r="K101" s="77">
        <v>0</v>
      </c>
      <c r="L101" s="77">
        <v>0</v>
      </c>
      <c r="M101" s="55">
        <f t="shared" si="10"/>
        <v>317</v>
      </c>
    </row>
    <row r="102" spans="1:13" ht="12.75" customHeight="1">
      <c r="A102" s="3" t="s">
        <v>80</v>
      </c>
      <c r="B102" s="6">
        <f t="shared" si="9"/>
        <v>632</v>
      </c>
      <c r="C102" s="18">
        <v>632</v>
      </c>
      <c r="D102" s="18">
        <v>0</v>
      </c>
      <c r="E102" s="18">
        <v>365</v>
      </c>
      <c r="F102" s="76">
        <v>23</v>
      </c>
      <c r="G102" s="77">
        <v>256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55">
        <f t="shared" si="10"/>
        <v>279</v>
      </c>
    </row>
    <row r="103" spans="1:256" ht="12.75" customHeight="1">
      <c r="A103" s="23" t="s">
        <v>71</v>
      </c>
      <c r="B103" s="93">
        <f t="shared" si="9"/>
        <v>302</v>
      </c>
      <c r="C103" s="94">
        <v>302</v>
      </c>
      <c r="D103" s="94">
        <v>0</v>
      </c>
      <c r="E103" s="95">
        <v>109</v>
      </c>
      <c r="F103" s="96">
        <v>5</v>
      </c>
      <c r="G103" s="95">
        <v>0</v>
      </c>
      <c r="H103" s="95">
        <v>0</v>
      </c>
      <c r="I103" s="95">
        <v>0</v>
      </c>
      <c r="J103" s="94">
        <v>0</v>
      </c>
      <c r="K103" s="95">
        <v>0</v>
      </c>
      <c r="L103" s="94">
        <v>0</v>
      </c>
      <c r="M103" s="58">
        <f t="shared" si="10"/>
        <v>5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</row>
    <row r="104" spans="1:256" ht="12.75" customHeight="1">
      <c r="A104" s="23"/>
      <c r="B104" s="59"/>
      <c r="C104" s="59"/>
      <c r="D104" s="59"/>
      <c r="E104" s="60"/>
      <c r="F104" s="60"/>
      <c r="G104" s="60"/>
      <c r="H104" s="60"/>
      <c r="I104" s="60"/>
      <c r="J104" s="59"/>
      <c r="K104" s="60"/>
      <c r="L104" s="59"/>
      <c r="M104" s="59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  <c r="IV104" s="22"/>
    </row>
    <row r="105" ht="11.25">
      <c r="A105" s="3" t="s">
        <v>133</v>
      </c>
    </row>
    <row r="106" spans="1:13" ht="22.5" customHeight="1">
      <c r="A106" s="102" t="s">
        <v>67</v>
      </c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8"/>
    </row>
    <row r="107" spans="1:256" s="92" customFormat="1" ht="12.75" customHeight="1" thickBot="1">
      <c r="A107" s="90"/>
      <c r="B107" s="59"/>
      <c r="C107" s="59"/>
      <c r="D107" s="59"/>
      <c r="E107" s="60"/>
      <c r="F107" s="60"/>
      <c r="G107" s="60"/>
      <c r="H107" s="60"/>
      <c r="I107" s="60"/>
      <c r="J107" s="59"/>
      <c r="K107" s="60"/>
      <c r="L107" s="59"/>
      <c r="M107" s="59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91"/>
      <c r="CG107" s="91"/>
      <c r="CH107" s="91"/>
      <c r="CI107" s="91"/>
      <c r="CJ107" s="91"/>
      <c r="CK107" s="91"/>
      <c r="CL107" s="91"/>
      <c r="CM107" s="91"/>
      <c r="CN107" s="91"/>
      <c r="CO107" s="91"/>
      <c r="CP107" s="91"/>
      <c r="CQ107" s="91"/>
      <c r="CR107" s="91"/>
      <c r="CS107" s="91"/>
      <c r="CT107" s="91"/>
      <c r="CU107" s="91"/>
      <c r="CV107" s="91"/>
      <c r="CW107" s="91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91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1"/>
      <c r="FF107" s="91"/>
      <c r="FG107" s="91"/>
      <c r="FH107" s="91"/>
      <c r="FI107" s="91"/>
      <c r="FJ107" s="91"/>
      <c r="FK107" s="91"/>
      <c r="FL107" s="91"/>
      <c r="FM107" s="91"/>
      <c r="FN107" s="91"/>
      <c r="FO107" s="91"/>
      <c r="FP107" s="91"/>
      <c r="FQ107" s="91"/>
      <c r="FR107" s="91"/>
      <c r="FS107" s="91"/>
      <c r="FT107" s="91"/>
      <c r="FU107" s="91"/>
      <c r="FV107" s="91"/>
      <c r="FW107" s="91"/>
      <c r="FX107" s="91"/>
      <c r="FY107" s="91"/>
      <c r="FZ107" s="91"/>
      <c r="GA107" s="91"/>
      <c r="GB107" s="91"/>
      <c r="GC107" s="91"/>
      <c r="GD107" s="91"/>
      <c r="GE107" s="91"/>
      <c r="GF107" s="91"/>
      <c r="GG107" s="91"/>
      <c r="GH107" s="91"/>
      <c r="GI107" s="91"/>
      <c r="GJ107" s="91"/>
      <c r="GK107" s="91"/>
      <c r="GL107" s="91"/>
      <c r="GM107" s="91"/>
      <c r="GN107" s="91"/>
      <c r="GO107" s="91"/>
      <c r="GP107" s="91"/>
      <c r="GQ107" s="91"/>
      <c r="GR107" s="91"/>
      <c r="GS107" s="91"/>
      <c r="GT107" s="91"/>
      <c r="GU107" s="91"/>
      <c r="GV107" s="91"/>
      <c r="GW107" s="91"/>
      <c r="GX107" s="91"/>
      <c r="GY107" s="91"/>
      <c r="GZ107" s="91"/>
      <c r="HA107" s="91"/>
      <c r="HB107" s="91"/>
      <c r="HC107" s="91"/>
      <c r="HD107" s="91"/>
      <c r="HE107" s="91"/>
      <c r="HF107" s="91"/>
      <c r="HG107" s="91"/>
      <c r="HH107" s="91"/>
      <c r="HI107" s="91"/>
      <c r="HJ107" s="91"/>
      <c r="HK107" s="91"/>
      <c r="HL107" s="91"/>
      <c r="HM107" s="91"/>
      <c r="HN107" s="91"/>
      <c r="HO107" s="91"/>
      <c r="HP107" s="91"/>
      <c r="HQ107" s="91"/>
      <c r="HR107" s="91"/>
      <c r="HS107" s="91"/>
      <c r="HT107" s="91"/>
      <c r="HU107" s="91"/>
      <c r="HV107" s="91"/>
      <c r="HW107" s="91"/>
      <c r="HX107" s="91"/>
      <c r="HY107" s="91"/>
      <c r="HZ107" s="91"/>
      <c r="IA107" s="91"/>
      <c r="IB107" s="91"/>
      <c r="IC107" s="91"/>
      <c r="ID107" s="91"/>
      <c r="IE107" s="91"/>
      <c r="IF107" s="91"/>
      <c r="IG107" s="91"/>
      <c r="IH107" s="91"/>
      <c r="II107" s="91"/>
      <c r="IJ107" s="91"/>
      <c r="IK107" s="91"/>
      <c r="IL107" s="91"/>
      <c r="IM107" s="91"/>
      <c r="IN107" s="91"/>
      <c r="IO107" s="91"/>
      <c r="IP107" s="91"/>
      <c r="IQ107" s="91"/>
      <c r="IR107" s="91"/>
      <c r="IS107" s="91"/>
      <c r="IT107" s="91"/>
      <c r="IU107" s="91"/>
      <c r="IV107" s="91"/>
    </row>
    <row r="108" spans="1:13" ht="12" thickTop="1">
      <c r="A108" s="47"/>
      <c r="B108" s="104" t="s">
        <v>0</v>
      </c>
      <c r="C108" s="105"/>
      <c r="D108" s="105"/>
      <c r="E108" s="106"/>
      <c r="F108" s="104" t="s">
        <v>1</v>
      </c>
      <c r="G108" s="105"/>
      <c r="H108" s="105"/>
      <c r="I108" s="105"/>
      <c r="J108" s="105"/>
      <c r="K108" s="105"/>
      <c r="L108" s="105"/>
      <c r="M108" s="107"/>
    </row>
    <row r="109" spans="1:13" ht="12.75" customHeight="1">
      <c r="A109" s="3"/>
      <c r="B109" s="14" t="s">
        <v>2</v>
      </c>
      <c r="C109" s="12" t="s">
        <v>2</v>
      </c>
      <c r="D109" s="12" t="s">
        <v>2</v>
      </c>
      <c r="E109" s="5"/>
      <c r="F109" s="62"/>
      <c r="G109" s="63" t="s">
        <v>3</v>
      </c>
      <c r="H109" s="63" t="s">
        <v>4</v>
      </c>
      <c r="I109" s="63" t="s">
        <v>5</v>
      </c>
      <c r="J109" s="63" t="s">
        <v>6</v>
      </c>
      <c r="K109" s="63" t="s">
        <v>7</v>
      </c>
      <c r="L109" s="63" t="s">
        <v>8</v>
      </c>
      <c r="M109" s="51" t="s">
        <v>2</v>
      </c>
    </row>
    <row r="110" spans="1:13" ht="11.25">
      <c r="A110" s="3"/>
      <c r="B110" s="13" t="s">
        <v>9</v>
      </c>
      <c r="C110" s="11" t="s">
        <v>10</v>
      </c>
      <c r="D110" s="11" t="s">
        <v>11</v>
      </c>
      <c r="E110" s="11" t="s">
        <v>2</v>
      </c>
      <c r="F110" s="64" t="s">
        <v>12</v>
      </c>
      <c r="G110" s="65" t="s">
        <v>13</v>
      </c>
      <c r="H110" s="65" t="s">
        <v>13</v>
      </c>
      <c r="I110" s="65" t="s">
        <v>14</v>
      </c>
      <c r="J110" s="65" t="s">
        <v>13</v>
      </c>
      <c r="K110" s="65" t="s">
        <v>13</v>
      </c>
      <c r="L110" s="65" t="s">
        <v>13</v>
      </c>
      <c r="M110" s="52" t="s">
        <v>13</v>
      </c>
    </row>
    <row r="111" spans="1:13" ht="12.75" customHeight="1">
      <c r="A111" s="3"/>
      <c r="B111" s="13" t="s">
        <v>15</v>
      </c>
      <c r="C111" s="11" t="s">
        <v>16</v>
      </c>
      <c r="D111" s="11" t="s">
        <v>16</v>
      </c>
      <c r="E111" s="11" t="s">
        <v>17</v>
      </c>
      <c r="F111" s="64" t="s">
        <v>18</v>
      </c>
      <c r="G111" s="65" t="s">
        <v>18</v>
      </c>
      <c r="H111" s="65" t="s">
        <v>18</v>
      </c>
      <c r="I111" s="65" t="s">
        <v>19</v>
      </c>
      <c r="J111" s="65" t="s">
        <v>18</v>
      </c>
      <c r="K111" s="65" t="s">
        <v>18</v>
      </c>
      <c r="L111" s="65" t="s">
        <v>18</v>
      </c>
      <c r="M111" s="52" t="s">
        <v>18</v>
      </c>
    </row>
    <row r="112" spans="1:13" ht="27.75" customHeight="1">
      <c r="A112" s="38" t="s">
        <v>83</v>
      </c>
      <c r="B112" s="17"/>
      <c r="C112" s="16"/>
      <c r="D112" s="16"/>
      <c r="E112" s="16"/>
      <c r="F112" s="66"/>
      <c r="G112" s="67"/>
      <c r="H112" s="67"/>
      <c r="I112" s="67"/>
      <c r="J112" s="67"/>
      <c r="K112" s="67"/>
      <c r="L112" s="67"/>
      <c r="M112" s="53"/>
    </row>
    <row r="113" spans="1:13" ht="12.75" customHeight="1">
      <c r="A113" s="42"/>
      <c r="B113" s="43"/>
      <c r="C113" s="32"/>
      <c r="D113" s="32"/>
      <c r="E113" s="32"/>
      <c r="F113" s="68"/>
      <c r="G113" s="69"/>
      <c r="H113" s="69"/>
      <c r="I113" s="69"/>
      <c r="J113" s="69"/>
      <c r="K113" s="69"/>
      <c r="L113" s="69"/>
      <c r="M113" s="54"/>
    </row>
    <row r="114" spans="1:13" ht="12.75" customHeight="1">
      <c r="A114" s="3" t="s">
        <v>72</v>
      </c>
      <c r="B114" s="6">
        <f t="shared" si="9"/>
        <v>320</v>
      </c>
      <c r="C114" s="4">
        <v>300</v>
      </c>
      <c r="D114" s="4">
        <v>20</v>
      </c>
      <c r="E114" s="25">
        <v>32</v>
      </c>
      <c r="F114" s="70">
        <v>162</v>
      </c>
      <c r="G114" s="71">
        <v>107</v>
      </c>
      <c r="H114" s="71">
        <v>0</v>
      </c>
      <c r="I114" s="71">
        <v>0</v>
      </c>
      <c r="J114" s="72">
        <v>0</v>
      </c>
      <c r="K114" s="71">
        <v>0</v>
      </c>
      <c r="L114" s="72">
        <v>0</v>
      </c>
      <c r="M114" s="55">
        <f t="shared" si="10"/>
        <v>269</v>
      </c>
    </row>
    <row r="115" spans="1:13" ht="26.25" customHeight="1">
      <c r="A115" s="3" t="s">
        <v>55</v>
      </c>
      <c r="B115" s="6">
        <f t="shared" si="9"/>
        <v>141</v>
      </c>
      <c r="C115" s="4">
        <v>103</v>
      </c>
      <c r="D115" s="4">
        <v>38</v>
      </c>
      <c r="E115" s="25">
        <v>39</v>
      </c>
      <c r="F115" s="70">
        <v>169</v>
      </c>
      <c r="G115" s="71">
        <v>6</v>
      </c>
      <c r="H115" s="71">
        <v>0</v>
      </c>
      <c r="I115" s="71">
        <v>0</v>
      </c>
      <c r="J115" s="72">
        <v>0</v>
      </c>
      <c r="K115" s="71">
        <v>0</v>
      </c>
      <c r="L115" s="72">
        <v>0</v>
      </c>
      <c r="M115" s="55">
        <f t="shared" si="10"/>
        <v>175</v>
      </c>
    </row>
    <row r="116" spans="1:13" ht="12.75" customHeight="1">
      <c r="A116" s="3" t="s">
        <v>76</v>
      </c>
      <c r="B116" s="6">
        <f t="shared" si="9"/>
        <v>166</v>
      </c>
      <c r="C116" s="4">
        <v>110</v>
      </c>
      <c r="D116" s="4">
        <v>56</v>
      </c>
      <c r="E116" s="25">
        <v>65</v>
      </c>
      <c r="F116" s="70">
        <v>0</v>
      </c>
      <c r="G116" s="71">
        <v>66</v>
      </c>
      <c r="H116" s="71">
        <v>0</v>
      </c>
      <c r="I116" s="71">
        <v>0</v>
      </c>
      <c r="J116" s="72">
        <v>0</v>
      </c>
      <c r="K116" s="71">
        <v>0</v>
      </c>
      <c r="L116" s="72">
        <v>0</v>
      </c>
      <c r="M116" s="55">
        <f t="shared" si="10"/>
        <v>66</v>
      </c>
    </row>
    <row r="117" spans="1:13" ht="11.25">
      <c r="A117" s="3" t="s">
        <v>77</v>
      </c>
      <c r="B117" s="6">
        <f t="shared" si="9"/>
        <v>69</v>
      </c>
      <c r="C117" s="4">
        <v>69</v>
      </c>
      <c r="D117" s="4">
        <v>0</v>
      </c>
      <c r="E117" s="25">
        <v>29</v>
      </c>
      <c r="F117" s="70">
        <v>78</v>
      </c>
      <c r="G117" s="71">
        <v>29</v>
      </c>
      <c r="H117" s="71">
        <v>0</v>
      </c>
      <c r="I117" s="71">
        <v>0</v>
      </c>
      <c r="J117" s="72">
        <v>0</v>
      </c>
      <c r="K117" s="71">
        <v>0</v>
      </c>
      <c r="L117" s="72">
        <v>0</v>
      </c>
      <c r="M117" s="55">
        <f t="shared" si="10"/>
        <v>107</v>
      </c>
    </row>
    <row r="118" spans="1:13" ht="11.25">
      <c r="A118" s="3" t="s">
        <v>56</v>
      </c>
      <c r="B118" s="6">
        <f t="shared" si="9"/>
        <v>396</v>
      </c>
      <c r="C118" s="4">
        <v>391</v>
      </c>
      <c r="D118" s="4">
        <v>5</v>
      </c>
      <c r="E118" s="25">
        <v>283</v>
      </c>
      <c r="F118" s="70">
        <v>293</v>
      </c>
      <c r="G118" s="71">
        <v>0</v>
      </c>
      <c r="H118" s="71">
        <v>0</v>
      </c>
      <c r="I118" s="71">
        <v>0</v>
      </c>
      <c r="J118" s="72">
        <v>0</v>
      </c>
      <c r="K118" s="71">
        <v>0</v>
      </c>
      <c r="L118" s="72">
        <v>0</v>
      </c>
      <c r="M118" s="55">
        <f t="shared" si="10"/>
        <v>293</v>
      </c>
    </row>
    <row r="119" spans="1:13" ht="12.75" customHeight="1">
      <c r="A119" s="3"/>
      <c r="B119" s="6"/>
      <c r="C119" s="4"/>
      <c r="D119" s="32"/>
      <c r="E119" s="32"/>
      <c r="F119" s="78"/>
      <c r="G119" s="79"/>
      <c r="H119" s="79"/>
      <c r="I119" s="79"/>
      <c r="J119" s="79"/>
      <c r="K119" s="79"/>
      <c r="L119" s="79"/>
      <c r="M119" s="55"/>
    </row>
    <row r="120" spans="1:13" ht="12.75" customHeight="1">
      <c r="A120" s="38" t="s">
        <v>130</v>
      </c>
      <c r="B120" s="17"/>
      <c r="C120" s="16"/>
      <c r="D120" s="16"/>
      <c r="E120" s="16"/>
      <c r="F120" s="66"/>
      <c r="G120" s="67"/>
      <c r="H120" s="67"/>
      <c r="I120" s="67"/>
      <c r="J120" s="67"/>
      <c r="K120" s="67"/>
      <c r="L120" s="67"/>
      <c r="M120" s="53"/>
    </row>
    <row r="121" spans="1:13" ht="12.75" customHeight="1">
      <c r="A121" s="41"/>
      <c r="B121" s="14"/>
      <c r="C121" s="12"/>
      <c r="D121" s="12"/>
      <c r="E121" s="12"/>
      <c r="F121" s="83"/>
      <c r="G121" s="84"/>
      <c r="H121" s="84"/>
      <c r="I121" s="63"/>
      <c r="J121" s="63"/>
      <c r="K121" s="63"/>
      <c r="L121" s="63"/>
      <c r="M121" s="85"/>
    </row>
    <row r="122" spans="1:13" ht="22.5">
      <c r="A122" s="42" t="s">
        <v>87</v>
      </c>
      <c r="B122" s="43">
        <f aca="true" t="shared" si="11" ref="B122:B148">C122+D122</f>
        <v>42</v>
      </c>
      <c r="C122" s="32">
        <v>42</v>
      </c>
      <c r="D122" s="32">
        <v>0</v>
      </c>
      <c r="E122" s="32">
        <v>0</v>
      </c>
      <c r="F122" s="68">
        <v>60</v>
      </c>
      <c r="G122" s="69">
        <v>0</v>
      </c>
      <c r="H122" s="69">
        <v>0</v>
      </c>
      <c r="I122" s="69">
        <v>0</v>
      </c>
      <c r="J122" s="69">
        <v>0</v>
      </c>
      <c r="K122" s="69">
        <v>0</v>
      </c>
      <c r="L122" s="69">
        <v>0</v>
      </c>
      <c r="M122" s="54">
        <f aca="true" t="shared" si="12" ref="M122:M148">SUM(F122:L122)</f>
        <v>60</v>
      </c>
    </row>
    <row r="123" spans="1:13" ht="12.75" customHeight="1">
      <c r="A123" s="42" t="s">
        <v>88</v>
      </c>
      <c r="B123" s="43">
        <f t="shared" si="11"/>
        <v>53</v>
      </c>
      <c r="C123" s="32">
        <v>53</v>
      </c>
      <c r="D123" s="32">
        <v>0</v>
      </c>
      <c r="E123" s="32">
        <v>2</v>
      </c>
      <c r="F123" s="68">
        <v>31</v>
      </c>
      <c r="G123" s="69">
        <v>0</v>
      </c>
      <c r="H123" s="69">
        <v>0</v>
      </c>
      <c r="I123" s="69">
        <v>0</v>
      </c>
      <c r="J123" s="69">
        <v>0</v>
      </c>
      <c r="K123" s="69">
        <v>0</v>
      </c>
      <c r="L123" s="69">
        <v>0</v>
      </c>
      <c r="M123" s="54">
        <f t="shared" si="12"/>
        <v>31</v>
      </c>
    </row>
    <row r="124" spans="1:13" ht="12.75" customHeight="1">
      <c r="A124" s="42" t="s">
        <v>89</v>
      </c>
      <c r="B124" s="43">
        <f t="shared" si="11"/>
        <v>34</v>
      </c>
      <c r="C124" s="32">
        <v>21</v>
      </c>
      <c r="D124" s="32">
        <v>13</v>
      </c>
      <c r="E124" s="32">
        <v>0</v>
      </c>
      <c r="F124" s="68">
        <v>16</v>
      </c>
      <c r="G124" s="69">
        <v>0</v>
      </c>
      <c r="H124" s="69">
        <v>0</v>
      </c>
      <c r="I124" s="69">
        <v>0</v>
      </c>
      <c r="J124" s="69">
        <v>0</v>
      </c>
      <c r="K124" s="69">
        <v>0</v>
      </c>
      <c r="L124" s="69">
        <v>0</v>
      </c>
      <c r="M124" s="54">
        <f t="shared" si="12"/>
        <v>16</v>
      </c>
    </row>
    <row r="125" spans="1:13" ht="12.75" customHeight="1">
      <c r="A125" s="42" t="s">
        <v>92</v>
      </c>
      <c r="B125" s="43">
        <f t="shared" si="11"/>
        <v>64</v>
      </c>
      <c r="C125" s="32">
        <v>64</v>
      </c>
      <c r="D125" s="32">
        <v>0</v>
      </c>
      <c r="E125" s="32">
        <v>10</v>
      </c>
      <c r="F125" s="68">
        <v>53</v>
      </c>
      <c r="G125" s="69">
        <v>0</v>
      </c>
      <c r="H125" s="69">
        <v>0</v>
      </c>
      <c r="I125" s="69">
        <v>0</v>
      </c>
      <c r="J125" s="69">
        <v>0</v>
      </c>
      <c r="K125" s="69">
        <v>0</v>
      </c>
      <c r="L125" s="69">
        <v>0</v>
      </c>
      <c r="M125" s="54">
        <f t="shared" si="12"/>
        <v>53</v>
      </c>
    </row>
    <row r="126" spans="1:13" ht="12.75" customHeight="1">
      <c r="A126" s="42" t="s">
        <v>93</v>
      </c>
      <c r="B126" s="43">
        <f t="shared" si="11"/>
        <v>22</v>
      </c>
      <c r="C126" s="32">
        <v>18</v>
      </c>
      <c r="D126" s="32">
        <v>4</v>
      </c>
      <c r="E126" s="32">
        <v>0</v>
      </c>
      <c r="F126" s="68">
        <v>11</v>
      </c>
      <c r="G126" s="69">
        <v>0</v>
      </c>
      <c r="H126" s="69">
        <v>0</v>
      </c>
      <c r="I126" s="69">
        <v>0</v>
      </c>
      <c r="J126" s="69">
        <v>0</v>
      </c>
      <c r="K126" s="69">
        <v>0</v>
      </c>
      <c r="L126" s="69">
        <v>0</v>
      </c>
      <c r="M126" s="54">
        <f t="shared" si="12"/>
        <v>11</v>
      </c>
    </row>
    <row r="127" spans="1:13" ht="12.75" customHeight="1">
      <c r="A127" s="42" t="s">
        <v>94</v>
      </c>
      <c r="B127" s="43">
        <f t="shared" si="11"/>
        <v>28</v>
      </c>
      <c r="C127" s="32">
        <v>25</v>
      </c>
      <c r="D127" s="32">
        <v>3</v>
      </c>
      <c r="E127" s="32">
        <v>0</v>
      </c>
      <c r="F127" s="68">
        <v>10</v>
      </c>
      <c r="G127" s="69">
        <v>0</v>
      </c>
      <c r="H127" s="69">
        <v>0</v>
      </c>
      <c r="I127" s="69">
        <v>0</v>
      </c>
      <c r="J127" s="69">
        <v>0</v>
      </c>
      <c r="K127" s="69">
        <v>0</v>
      </c>
      <c r="L127" s="69">
        <v>0</v>
      </c>
      <c r="M127" s="54">
        <f t="shared" si="12"/>
        <v>10</v>
      </c>
    </row>
    <row r="128" spans="1:13" ht="12.75" customHeight="1">
      <c r="A128" s="42" t="s">
        <v>97</v>
      </c>
      <c r="B128" s="43">
        <f t="shared" si="11"/>
        <v>44</v>
      </c>
      <c r="C128" s="32">
        <v>44</v>
      </c>
      <c r="D128" s="32">
        <v>0</v>
      </c>
      <c r="E128" s="32">
        <v>3</v>
      </c>
      <c r="F128" s="68">
        <v>37</v>
      </c>
      <c r="G128" s="69">
        <v>0</v>
      </c>
      <c r="H128" s="69">
        <v>0</v>
      </c>
      <c r="I128" s="69">
        <v>0</v>
      </c>
      <c r="J128" s="69">
        <v>0</v>
      </c>
      <c r="K128" s="69">
        <v>0</v>
      </c>
      <c r="L128" s="69">
        <v>0</v>
      </c>
      <c r="M128" s="54">
        <f t="shared" si="12"/>
        <v>37</v>
      </c>
    </row>
    <row r="129" spans="1:13" ht="12.75" customHeight="1">
      <c r="A129" s="42" t="s">
        <v>98</v>
      </c>
      <c r="B129" s="43">
        <f t="shared" si="11"/>
        <v>252</v>
      </c>
      <c r="C129" s="32">
        <v>168</v>
      </c>
      <c r="D129" s="32">
        <v>84</v>
      </c>
      <c r="E129" s="32">
        <v>206</v>
      </c>
      <c r="F129" s="68">
        <v>78</v>
      </c>
      <c r="G129" s="69">
        <v>0</v>
      </c>
      <c r="H129" s="69">
        <v>0</v>
      </c>
      <c r="I129" s="69">
        <v>0</v>
      </c>
      <c r="J129" s="69">
        <v>0</v>
      </c>
      <c r="K129" s="69">
        <v>0</v>
      </c>
      <c r="L129" s="69">
        <v>0</v>
      </c>
      <c r="M129" s="54">
        <f t="shared" si="12"/>
        <v>78</v>
      </c>
    </row>
    <row r="130" spans="1:13" ht="11.25">
      <c r="A130" s="42" t="s">
        <v>101</v>
      </c>
      <c r="B130" s="43">
        <f t="shared" si="11"/>
        <v>143</v>
      </c>
      <c r="C130" s="32">
        <v>106</v>
      </c>
      <c r="D130" s="32">
        <v>37</v>
      </c>
      <c r="E130" s="32">
        <v>22</v>
      </c>
      <c r="F130" s="68">
        <v>94</v>
      </c>
      <c r="G130" s="69">
        <v>0</v>
      </c>
      <c r="H130" s="69">
        <v>0</v>
      </c>
      <c r="I130" s="69">
        <v>0</v>
      </c>
      <c r="J130" s="69">
        <v>0</v>
      </c>
      <c r="K130" s="69">
        <v>0</v>
      </c>
      <c r="L130" s="69">
        <v>0</v>
      </c>
      <c r="M130" s="54">
        <f t="shared" si="12"/>
        <v>94</v>
      </c>
    </row>
    <row r="131" spans="1:13" ht="12.75" customHeight="1">
      <c r="A131" s="42" t="s">
        <v>102</v>
      </c>
      <c r="B131" s="43">
        <f t="shared" si="11"/>
        <v>6</v>
      </c>
      <c r="C131" s="32">
        <v>6</v>
      </c>
      <c r="D131" s="32">
        <v>0</v>
      </c>
      <c r="E131" s="32">
        <v>0</v>
      </c>
      <c r="F131" s="68">
        <v>13</v>
      </c>
      <c r="G131" s="69">
        <v>0</v>
      </c>
      <c r="H131" s="69">
        <v>0</v>
      </c>
      <c r="I131" s="69">
        <v>0</v>
      </c>
      <c r="J131" s="69">
        <v>0</v>
      </c>
      <c r="K131" s="69">
        <v>0</v>
      </c>
      <c r="L131" s="69">
        <v>0</v>
      </c>
      <c r="M131" s="54">
        <f t="shared" si="12"/>
        <v>13</v>
      </c>
    </row>
    <row r="132" spans="1:13" ht="12.75" customHeight="1">
      <c r="A132" s="42" t="s">
        <v>104</v>
      </c>
      <c r="B132" s="43">
        <f t="shared" si="11"/>
        <v>236</v>
      </c>
      <c r="C132" s="32">
        <v>236</v>
      </c>
      <c r="D132" s="32">
        <v>0</v>
      </c>
      <c r="E132" s="32">
        <v>113</v>
      </c>
      <c r="F132" s="68">
        <v>156</v>
      </c>
      <c r="G132" s="69">
        <v>0</v>
      </c>
      <c r="H132" s="69">
        <v>0</v>
      </c>
      <c r="I132" s="69">
        <v>0</v>
      </c>
      <c r="J132" s="69">
        <v>0</v>
      </c>
      <c r="K132" s="69">
        <v>0</v>
      </c>
      <c r="L132" s="69">
        <v>0</v>
      </c>
      <c r="M132" s="54">
        <f t="shared" si="12"/>
        <v>156</v>
      </c>
    </row>
    <row r="133" spans="1:13" ht="12.75" customHeight="1">
      <c r="A133" s="42" t="s">
        <v>105</v>
      </c>
      <c r="B133" s="43">
        <f t="shared" si="11"/>
        <v>132</v>
      </c>
      <c r="C133" s="32">
        <v>113</v>
      </c>
      <c r="D133" s="32">
        <v>19</v>
      </c>
      <c r="E133" s="32">
        <v>25</v>
      </c>
      <c r="F133" s="68">
        <v>120</v>
      </c>
      <c r="G133" s="69">
        <v>0</v>
      </c>
      <c r="H133" s="69">
        <v>0</v>
      </c>
      <c r="I133" s="69">
        <v>0</v>
      </c>
      <c r="J133" s="69">
        <v>0</v>
      </c>
      <c r="K133" s="69">
        <v>0</v>
      </c>
      <c r="L133" s="69">
        <v>0</v>
      </c>
      <c r="M133" s="54">
        <f t="shared" si="12"/>
        <v>120</v>
      </c>
    </row>
    <row r="134" spans="1:13" ht="12.75" customHeight="1">
      <c r="A134" s="42" t="s">
        <v>110</v>
      </c>
      <c r="B134" s="43">
        <f t="shared" si="11"/>
        <v>286</v>
      </c>
      <c r="C134" s="32">
        <v>0</v>
      </c>
      <c r="D134" s="32">
        <v>286</v>
      </c>
      <c r="E134" s="32">
        <v>19</v>
      </c>
      <c r="F134" s="68">
        <v>182</v>
      </c>
      <c r="G134" s="69">
        <v>0</v>
      </c>
      <c r="H134" s="69">
        <v>0</v>
      </c>
      <c r="I134" s="69">
        <v>0</v>
      </c>
      <c r="J134" s="69">
        <v>0</v>
      </c>
      <c r="K134" s="69">
        <v>0</v>
      </c>
      <c r="L134" s="69">
        <v>0</v>
      </c>
      <c r="M134" s="54">
        <f t="shared" si="12"/>
        <v>182</v>
      </c>
    </row>
    <row r="135" spans="1:13" ht="22.5">
      <c r="A135" s="42" t="s">
        <v>111</v>
      </c>
      <c r="B135" s="43">
        <f t="shared" si="11"/>
        <v>106</v>
      </c>
      <c r="C135" s="32">
        <v>106</v>
      </c>
      <c r="D135" s="32">
        <v>0</v>
      </c>
      <c r="E135" s="32">
        <v>7</v>
      </c>
      <c r="F135" s="68">
        <v>61</v>
      </c>
      <c r="G135" s="69">
        <v>0</v>
      </c>
      <c r="H135" s="69">
        <v>0</v>
      </c>
      <c r="I135" s="69">
        <v>0</v>
      </c>
      <c r="J135" s="69">
        <v>0</v>
      </c>
      <c r="K135" s="69">
        <v>0</v>
      </c>
      <c r="L135" s="69">
        <v>0</v>
      </c>
      <c r="M135" s="54">
        <f t="shared" si="12"/>
        <v>61</v>
      </c>
    </row>
    <row r="136" spans="1:13" ht="12.75" customHeight="1">
      <c r="A136" s="42" t="s">
        <v>112</v>
      </c>
      <c r="B136" s="43">
        <f t="shared" si="11"/>
        <v>63</v>
      </c>
      <c r="C136" s="32">
        <v>63</v>
      </c>
      <c r="D136" s="32">
        <v>0</v>
      </c>
      <c r="E136" s="32">
        <v>0</v>
      </c>
      <c r="F136" s="68">
        <v>55</v>
      </c>
      <c r="G136" s="69">
        <v>0</v>
      </c>
      <c r="H136" s="69">
        <v>0</v>
      </c>
      <c r="I136" s="69">
        <v>0</v>
      </c>
      <c r="J136" s="69">
        <v>0</v>
      </c>
      <c r="K136" s="69">
        <v>0</v>
      </c>
      <c r="L136" s="69">
        <v>0</v>
      </c>
      <c r="M136" s="54">
        <f t="shared" si="12"/>
        <v>55</v>
      </c>
    </row>
    <row r="137" spans="1:13" ht="12.75" customHeight="1">
      <c r="A137" s="42" t="s">
        <v>113</v>
      </c>
      <c r="B137" s="43">
        <f t="shared" si="11"/>
        <v>116</v>
      </c>
      <c r="C137" s="32">
        <v>116</v>
      </c>
      <c r="D137" s="32">
        <v>0</v>
      </c>
      <c r="E137" s="32">
        <v>8</v>
      </c>
      <c r="F137" s="68">
        <v>70</v>
      </c>
      <c r="G137" s="69">
        <v>0</v>
      </c>
      <c r="H137" s="69">
        <v>0</v>
      </c>
      <c r="I137" s="69">
        <v>0</v>
      </c>
      <c r="J137" s="69">
        <v>0</v>
      </c>
      <c r="K137" s="69">
        <v>0</v>
      </c>
      <c r="L137" s="69">
        <v>0</v>
      </c>
      <c r="M137" s="54">
        <f t="shared" si="12"/>
        <v>70</v>
      </c>
    </row>
    <row r="138" spans="1:13" ht="12.75" customHeight="1">
      <c r="A138" s="42" t="s">
        <v>115</v>
      </c>
      <c r="B138" s="43">
        <f t="shared" si="11"/>
        <v>281</v>
      </c>
      <c r="C138" s="32">
        <v>281</v>
      </c>
      <c r="D138" s="32">
        <v>0</v>
      </c>
      <c r="E138" s="32">
        <v>29</v>
      </c>
      <c r="F138" s="68">
        <v>119</v>
      </c>
      <c r="G138" s="69">
        <v>0</v>
      </c>
      <c r="H138" s="69">
        <v>0</v>
      </c>
      <c r="I138" s="69">
        <v>0</v>
      </c>
      <c r="J138" s="69">
        <v>0</v>
      </c>
      <c r="K138" s="69">
        <v>0</v>
      </c>
      <c r="L138" s="69">
        <v>0</v>
      </c>
      <c r="M138" s="54">
        <f t="shared" si="12"/>
        <v>119</v>
      </c>
    </row>
    <row r="139" spans="1:13" ht="12.75" customHeight="1">
      <c r="A139" s="42" t="s">
        <v>116</v>
      </c>
      <c r="B139" s="43">
        <f t="shared" si="11"/>
        <v>22</v>
      </c>
      <c r="C139" s="32">
        <v>21</v>
      </c>
      <c r="D139" s="32">
        <v>1</v>
      </c>
      <c r="E139" s="32">
        <v>1</v>
      </c>
      <c r="F139" s="68">
        <v>7</v>
      </c>
      <c r="G139" s="69">
        <v>0</v>
      </c>
      <c r="H139" s="69">
        <v>0</v>
      </c>
      <c r="I139" s="69">
        <v>0</v>
      </c>
      <c r="J139" s="69">
        <v>0</v>
      </c>
      <c r="K139" s="69">
        <v>0</v>
      </c>
      <c r="L139" s="69">
        <v>0</v>
      </c>
      <c r="M139" s="54">
        <f t="shared" si="12"/>
        <v>7</v>
      </c>
    </row>
    <row r="140" spans="1:13" ht="12.75" customHeight="1">
      <c r="A140" s="42" t="s">
        <v>118</v>
      </c>
      <c r="B140" s="43">
        <f t="shared" si="11"/>
        <v>38</v>
      </c>
      <c r="C140" s="32">
        <v>15</v>
      </c>
      <c r="D140" s="32">
        <v>23</v>
      </c>
      <c r="E140" s="32">
        <v>1</v>
      </c>
      <c r="F140" s="68">
        <v>38</v>
      </c>
      <c r="G140" s="69">
        <v>0</v>
      </c>
      <c r="H140" s="69">
        <v>0</v>
      </c>
      <c r="I140" s="69">
        <v>0</v>
      </c>
      <c r="J140" s="69">
        <v>0</v>
      </c>
      <c r="K140" s="69">
        <v>0</v>
      </c>
      <c r="L140" s="69">
        <v>0</v>
      </c>
      <c r="M140" s="54">
        <f t="shared" si="12"/>
        <v>38</v>
      </c>
    </row>
    <row r="141" spans="1:13" ht="12.75" customHeight="1">
      <c r="A141" s="42" t="s">
        <v>120</v>
      </c>
      <c r="B141" s="43">
        <f t="shared" si="11"/>
        <v>100</v>
      </c>
      <c r="C141" s="32">
        <v>72</v>
      </c>
      <c r="D141" s="32">
        <v>28</v>
      </c>
      <c r="E141" s="32">
        <v>28</v>
      </c>
      <c r="F141" s="68">
        <v>53</v>
      </c>
      <c r="G141" s="69">
        <v>0</v>
      </c>
      <c r="H141" s="69">
        <v>0</v>
      </c>
      <c r="I141" s="69">
        <v>0</v>
      </c>
      <c r="J141" s="69">
        <v>0</v>
      </c>
      <c r="K141" s="69">
        <v>0</v>
      </c>
      <c r="L141" s="69">
        <v>0</v>
      </c>
      <c r="M141" s="54">
        <f t="shared" si="12"/>
        <v>53</v>
      </c>
    </row>
    <row r="142" spans="1:13" ht="12.75" customHeight="1">
      <c r="A142" s="42" t="s">
        <v>121</v>
      </c>
      <c r="B142" s="43">
        <f t="shared" si="11"/>
        <v>96</v>
      </c>
      <c r="C142" s="32">
        <v>96</v>
      </c>
      <c r="D142" s="32">
        <v>0</v>
      </c>
      <c r="E142" s="32">
        <v>86</v>
      </c>
      <c r="F142" s="68">
        <v>74</v>
      </c>
      <c r="G142" s="69">
        <v>0</v>
      </c>
      <c r="H142" s="69">
        <v>0</v>
      </c>
      <c r="I142" s="69">
        <v>0</v>
      </c>
      <c r="J142" s="69">
        <v>0</v>
      </c>
      <c r="K142" s="69">
        <v>0</v>
      </c>
      <c r="L142" s="69">
        <v>0</v>
      </c>
      <c r="M142" s="54">
        <f t="shared" si="12"/>
        <v>74</v>
      </c>
    </row>
    <row r="143" spans="1:13" ht="12.75" customHeight="1">
      <c r="A143" s="42" t="s">
        <v>123</v>
      </c>
      <c r="B143" s="43">
        <f t="shared" si="11"/>
        <v>13</v>
      </c>
      <c r="C143" s="32">
        <v>13</v>
      </c>
      <c r="D143" s="32">
        <v>0</v>
      </c>
      <c r="E143" s="32">
        <v>0</v>
      </c>
      <c r="F143" s="68">
        <v>83</v>
      </c>
      <c r="G143" s="69">
        <v>0</v>
      </c>
      <c r="H143" s="69">
        <v>0</v>
      </c>
      <c r="I143" s="69">
        <v>0</v>
      </c>
      <c r="J143" s="69">
        <v>0</v>
      </c>
      <c r="K143" s="69">
        <v>0</v>
      </c>
      <c r="L143" s="69">
        <v>0</v>
      </c>
      <c r="M143" s="54">
        <f t="shared" si="12"/>
        <v>83</v>
      </c>
    </row>
    <row r="144" spans="1:13" ht="12.75" customHeight="1">
      <c r="A144" s="42" t="s">
        <v>124</v>
      </c>
      <c r="B144" s="43">
        <f t="shared" si="11"/>
        <v>74</v>
      </c>
      <c r="C144" s="32">
        <v>74</v>
      </c>
      <c r="D144" s="32">
        <v>0</v>
      </c>
      <c r="E144" s="32">
        <v>9</v>
      </c>
      <c r="F144" s="68">
        <v>0</v>
      </c>
      <c r="G144" s="69">
        <v>0</v>
      </c>
      <c r="H144" s="69">
        <v>0</v>
      </c>
      <c r="I144" s="69">
        <v>0</v>
      </c>
      <c r="J144" s="69">
        <v>0</v>
      </c>
      <c r="K144" s="69">
        <v>0</v>
      </c>
      <c r="L144" s="69">
        <v>0</v>
      </c>
      <c r="M144" s="54">
        <f t="shared" si="12"/>
        <v>0</v>
      </c>
    </row>
    <row r="145" spans="1:13" ht="12.75" customHeight="1">
      <c r="A145" s="42" t="s">
        <v>125</v>
      </c>
      <c r="B145" s="43">
        <f t="shared" si="11"/>
        <v>43</v>
      </c>
      <c r="C145" s="32">
        <v>43</v>
      </c>
      <c r="D145" s="32">
        <v>0</v>
      </c>
      <c r="E145" s="32">
        <v>1</v>
      </c>
      <c r="F145" s="68">
        <v>19</v>
      </c>
      <c r="G145" s="69">
        <v>0</v>
      </c>
      <c r="H145" s="69">
        <v>0</v>
      </c>
      <c r="I145" s="69">
        <v>0</v>
      </c>
      <c r="J145" s="69">
        <v>0</v>
      </c>
      <c r="K145" s="69">
        <v>0</v>
      </c>
      <c r="L145" s="69">
        <v>0</v>
      </c>
      <c r="M145" s="54">
        <f t="shared" si="12"/>
        <v>19</v>
      </c>
    </row>
    <row r="146" spans="1:13" ht="12.75" customHeight="1">
      <c r="A146" s="42" t="s">
        <v>126</v>
      </c>
      <c r="B146" s="43">
        <f t="shared" si="11"/>
        <v>13</v>
      </c>
      <c r="C146" s="32">
        <v>13</v>
      </c>
      <c r="D146" s="32">
        <v>0</v>
      </c>
      <c r="E146" s="32">
        <v>8</v>
      </c>
      <c r="F146" s="68">
        <v>16</v>
      </c>
      <c r="G146" s="69">
        <v>0</v>
      </c>
      <c r="H146" s="69">
        <v>0</v>
      </c>
      <c r="I146" s="69">
        <v>0</v>
      </c>
      <c r="J146" s="69">
        <v>0</v>
      </c>
      <c r="K146" s="69">
        <v>0</v>
      </c>
      <c r="L146" s="69">
        <v>0</v>
      </c>
      <c r="M146" s="54">
        <f t="shared" si="12"/>
        <v>16</v>
      </c>
    </row>
    <row r="147" spans="1:13" ht="12.75" customHeight="1">
      <c r="A147" s="42" t="s">
        <v>128</v>
      </c>
      <c r="B147" s="43">
        <f t="shared" si="11"/>
        <v>27</v>
      </c>
      <c r="C147" s="32">
        <v>10</v>
      </c>
      <c r="D147" s="32">
        <v>17</v>
      </c>
      <c r="E147" s="32">
        <v>2</v>
      </c>
      <c r="F147" s="68">
        <v>47</v>
      </c>
      <c r="G147" s="69">
        <v>0</v>
      </c>
      <c r="H147" s="69">
        <v>0</v>
      </c>
      <c r="I147" s="69">
        <v>0</v>
      </c>
      <c r="J147" s="69">
        <v>0</v>
      </c>
      <c r="K147" s="69">
        <v>0</v>
      </c>
      <c r="L147" s="69">
        <v>0</v>
      </c>
      <c r="M147" s="54">
        <f t="shared" si="12"/>
        <v>47</v>
      </c>
    </row>
    <row r="148" spans="1:13" ht="12.75" customHeight="1">
      <c r="A148" s="101" t="s">
        <v>129</v>
      </c>
      <c r="B148" s="97">
        <f t="shared" si="11"/>
        <v>34</v>
      </c>
      <c r="C148" s="98">
        <v>7</v>
      </c>
      <c r="D148" s="98">
        <v>27</v>
      </c>
      <c r="E148" s="98">
        <v>34</v>
      </c>
      <c r="F148" s="97">
        <v>9</v>
      </c>
      <c r="G148" s="99">
        <v>0</v>
      </c>
      <c r="H148" s="99">
        <v>0</v>
      </c>
      <c r="I148" s="99">
        <v>0</v>
      </c>
      <c r="J148" s="99">
        <v>0</v>
      </c>
      <c r="K148" s="99">
        <v>0</v>
      </c>
      <c r="L148" s="99">
        <v>0</v>
      </c>
      <c r="M148" s="100">
        <f t="shared" si="12"/>
        <v>9</v>
      </c>
    </row>
    <row r="149" spans="1:13" ht="12.75" customHeight="1">
      <c r="A149" s="45"/>
      <c r="B149" s="45"/>
      <c r="C149" s="45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 customHeight="1">
      <c r="A150" s="45" t="s">
        <v>132</v>
      </c>
      <c r="B150" s="46"/>
      <c r="C150" s="46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9" ht="12.75" customHeight="1">
      <c r="A151" s="45" t="s">
        <v>49</v>
      </c>
      <c r="B151" s="3"/>
      <c r="C151" s="3"/>
      <c r="D151" s="3"/>
      <c r="E151" s="3"/>
      <c r="F151" s="3"/>
      <c r="G151" s="3"/>
      <c r="H151" s="3"/>
      <c r="I151" s="3"/>
    </row>
    <row r="152" spans="1:9" ht="12.75" customHeight="1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2.75" customHeight="1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2.75" customHeight="1">
      <c r="A154" s="3"/>
      <c r="B154" s="3"/>
      <c r="C154" s="3"/>
      <c r="D154" s="3"/>
      <c r="E154" s="3"/>
      <c r="F154" s="3"/>
      <c r="G154" s="3"/>
      <c r="H154" s="3"/>
      <c r="I154" s="3"/>
    </row>
    <row r="155" ht="12.75" customHeight="1">
      <c r="A155" s="3"/>
    </row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</sheetData>
  <mergeCells count="7">
    <mergeCell ref="A2:L2"/>
    <mergeCell ref="B55:E55"/>
    <mergeCell ref="F55:M55"/>
    <mergeCell ref="B108:E108"/>
    <mergeCell ref="F108:M108"/>
    <mergeCell ref="A53:L53"/>
    <mergeCell ref="A106:L106"/>
  </mergeCells>
  <printOptions/>
  <pageMargins left="0.54" right="0.25" top="0.53" bottom="0.5" header="0.5" footer="0.5"/>
  <pageSetup horizontalDpi="600" verticalDpi="600" orientation="landscape" scale="95" r:id="rId1"/>
  <rowBreaks count="2" manualBreakCount="2">
    <brk id="51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Connie Lockwood</cp:lastModifiedBy>
  <cp:lastPrinted>2007-11-27T14:22:35Z</cp:lastPrinted>
  <dcterms:created xsi:type="dcterms:W3CDTF">2002-09-26T21:43:44Z</dcterms:created>
  <dcterms:modified xsi:type="dcterms:W3CDTF">2007-12-06T19:53:28Z</dcterms:modified>
  <cp:category/>
  <cp:version/>
  <cp:contentType/>
  <cp:contentStatus/>
</cp:coreProperties>
</file>