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35" yWindow="0" windowWidth="12120" windowHeight="9090"/>
  </bookViews>
  <sheets>
    <sheet name="Table 87 - Student Faculty Rati" sheetId="1" r:id="rId1"/>
  </sheets>
  <externalReferences>
    <externalReference r:id="rId2"/>
  </externalReferences>
  <definedNames>
    <definedName name="_xlnm.Print_Area" localSheetId="0">'Table 87 - Student Faculty Rati'!$A$1:$D$22</definedName>
  </definedNames>
  <calcPr calcId="125725"/>
</workbook>
</file>

<file path=xl/calcChain.xml><?xml version="1.0" encoding="utf-8"?>
<calcChain xmlns="http://schemas.openxmlformats.org/spreadsheetml/2006/main">
  <c r="B17" i="1"/>
  <c r="C17"/>
  <c r="C16"/>
  <c r="C15"/>
  <c r="C14"/>
  <c r="C13"/>
  <c r="C12"/>
  <c r="C11"/>
  <c r="C10"/>
  <c r="C8"/>
  <c r="C19" s="1"/>
  <c r="D8"/>
  <c r="C9"/>
  <c r="D9" s="1"/>
  <c r="D17"/>
  <c r="D10"/>
  <c r="D16"/>
  <c r="D15"/>
  <c r="D14"/>
  <c r="D13"/>
  <c r="D12"/>
  <c r="D11"/>
  <c r="B19"/>
  <c r="D19" l="1"/>
</calcChain>
</file>

<file path=xl/sharedStrings.xml><?xml version="1.0" encoding="utf-8"?>
<sst xmlns="http://schemas.openxmlformats.org/spreadsheetml/2006/main" count="24" uniqueCount="22">
  <si>
    <t>ON-CAMPUS</t>
  </si>
  <si>
    <t>STUDENT/</t>
  </si>
  <si>
    <t>FTE</t>
  </si>
  <si>
    <t>FACULTY</t>
  </si>
  <si>
    <t>ENROLLMENT</t>
  </si>
  <si>
    <t>RATIO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</si>
  <si>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</si>
  <si>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</si>
  <si>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</si>
  <si>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</si>
  <si>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</si>
  <si>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</si>
  <si>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</si>
  <si>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UNIV. OF MO  SYSTEM</t>
  </si>
  <si>
    <t xml:space="preserve">  TOTAL</t>
  </si>
  <si>
    <t>NOTE:  While these data are as reported by the institutions, Missouri has no uniform method for calculating FTE faculty.  These figures may include off-campus FTE faculty.</t>
  </si>
  <si>
    <t>TABLE 87</t>
  </si>
  <si>
    <t>SOURCES:  EMSAS (On-campus FTE enrollment)</t>
  </si>
  <si>
    <t>MISSOURI STATE</t>
  </si>
  <si>
    <t>UCM</t>
  </si>
  <si>
    <t>ON-CAMPUS FTE STUDENT/FTE FACULTY RATIO AT PUBLIC BACCALAUREATE AND HIGHER DEGREE-GRANTING  INSTITUTIONS,  FALL 2008</t>
  </si>
  <si>
    <t>Budget Form 3:  Personal Service - Total  (FTE faculty, including ranks of Professor, Associate Professor, Assistant Professor, and Instructor), FY2008 Estimated</t>
  </si>
</sst>
</file>

<file path=xl/styles.xml><?xml version="1.0" encoding="utf-8"?>
<styleSheet xmlns="http://schemas.openxmlformats.org/spreadsheetml/2006/main">
  <fonts count="6">
    <font>
      <sz val="12"/>
      <name val="Times New Roman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22">
    <xf numFmtId="0" fontId="0" fillId="0" borderId="0" xfId="0" applyAlignment="1"/>
    <xf numFmtId="0" fontId="2" fillId="0" borderId="0" xfId="0" applyNumberFormat="1" applyFont="1" applyAlignment="1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3" fillId="0" borderId="2" xfId="0" applyFont="1" applyBorder="1" applyAlignment="1"/>
    <xf numFmtId="3" fontId="3" fillId="0" borderId="0" xfId="0" applyNumberFormat="1" applyFont="1" applyAlignment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0" fillId="0" borderId="0" xfId="0" applyBorder="1"/>
    <xf numFmtId="1" fontId="3" fillId="0" borderId="0" xfId="0" applyNumberFormat="1" applyFont="1" applyAlignment="1"/>
    <xf numFmtId="3" fontId="5" fillId="0" borderId="0" xfId="0" applyNumberFormat="1" applyFont="1" applyAlignment="1"/>
    <xf numFmtId="1" fontId="0" fillId="0" borderId="0" xfId="0" applyNumberFormat="1"/>
    <xf numFmtId="49" fontId="1" fillId="0" borderId="0" xfId="0" quotePrefix="1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0" applyNumberFormat="1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scal%20&amp;%20Legislative/Budget%20Forms%20-%20Institution/FY%202010%20Budget%20Forms/Form%203%20-%20Four-yea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tral"/>
      <sheetName val="Harris-Stowe"/>
      <sheetName val="Lincoln"/>
      <sheetName val="MO Southern"/>
      <sheetName val="MO State"/>
      <sheetName val="MO Western"/>
      <sheetName val="Northwest"/>
      <sheetName val="Southeast"/>
      <sheetName val="Truman"/>
      <sheetName val="UM"/>
      <sheetName val="Linn State"/>
      <sheetName val="Hospital &amp; Clinics"/>
      <sheetName val="Mental Health"/>
      <sheetName val="Rehabilitation"/>
      <sheetName val="Kidney"/>
      <sheetName val="MOREnet"/>
      <sheetName val="Telehealth"/>
      <sheetName val="Historical Society"/>
      <sheetName val="Southern"/>
      <sheetName val="Missouri State"/>
      <sheetName val="Western"/>
      <sheetName val="University of Missouri"/>
    </sheetNames>
    <sheetDataSet>
      <sheetData sheetId="0">
        <row r="11">
          <cell r="E11">
            <v>135</v>
          </cell>
        </row>
        <row r="12">
          <cell r="E12">
            <v>111</v>
          </cell>
        </row>
        <row r="13">
          <cell r="E13">
            <v>143</v>
          </cell>
        </row>
        <row r="14">
          <cell r="E14">
            <v>80</v>
          </cell>
        </row>
      </sheetData>
      <sheetData sheetId="1">
        <row r="11">
          <cell r="E11">
            <v>11</v>
          </cell>
        </row>
        <row r="12">
          <cell r="E12">
            <v>4</v>
          </cell>
        </row>
        <row r="13">
          <cell r="E13">
            <v>18</v>
          </cell>
        </row>
        <row r="14">
          <cell r="E14">
            <v>23</v>
          </cell>
        </row>
      </sheetData>
      <sheetData sheetId="2">
        <row r="11">
          <cell r="E11">
            <v>30</v>
          </cell>
        </row>
        <row r="12">
          <cell r="E12">
            <v>34</v>
          </cell>
        </row>
        <row r="13">
          <cell r="E13">
            <v>65</v>
          </cell>
        </row>
        <row r="14">
          <cell r="E14">
            <v>18</v>
          </cell>
        </row>
      </sheetData>
      <sheetData sheetId="3">
        <row r="11">
          <cell r="E11">
            <v>73</v>
          </cell>
        </row>
        <row r="12">
          <cell r="E12">
            <v>50</v>
          </cell>
        </row>
        <row r="13">
          <cell r="E13">
            <v>58</v>
          </cell>
        </row>
        <row r="14">
          <cell r="E14">
            <v>10</v>
          </cell>
        </row>
      </sheetData>
      <sheetData sheetId="4">
        <row r="11">
          <cell r="E11">
            <v>298.27</v>
          </cell>
        </row>
        <row r="12">
          <cell r="E12">
            <v>184.53</v>
          </cell>
        </row>
        <row r="13">
          <cell r="E13">
            <v>198.62</v>
          </cell>
        </row>
        <row r="14">
          <cell r="E14">
            <v>123.68</v>
          </cell>
        </row>
      </sheetData>
      <sheetData sheetId="5">
        <row r="11">
          <cell r="E11">
            <v>43</v>
          </cell>
        </row>
        <row r="12">
          <cell r="E12">
            <v>53</v>
          </cell>
        </row>
        <row r="13">
          <cell r="E13">
            <v>62</v>
          </cell>
        </row>
        <row r="14">
          <cell r="E14">
            <v>27</v>
          </cell>
        </row>
      </sheetData>
      <sheetData sheetId="6">
        <row r="11">
          <cell r="E11">
            <v>41</v>
          </cell>
        </row>
        <row r="12">
          <cell r="E12">
            <v>53.1</v>
          </cell>
        </row>
        <row r="13">
          <cell r="E13">
            <v>90.5</v>
          </cell>
        </row>
        <row r="14">
          <cell r="E14">
            <v>53</v>
          </cell>
        </row>
      </sheetData>
      <sheetData sheetId="7">
        <row r="11">
          <cell r="E11">
            <v>127</v>
          </cell>
        </row>
        <row r="12">
          <cell r="E12">
            <v>92.8</v>
          </cell>
        </row>
        <row r="13">
          <cell r="E13">
            <v>101.5</v>
          </cell>
        </row>
        <row r="14">
          <cell r="E14">
            <v>108.9</v>
          </cell>
        </row>
      </sheetData>
      <sheetData sheetId="8">
        <row r="11">
          <cell r="E11">
            <v>135</v>
          </cell>
        </row>
        <row r="12">
          <cell r="E12">
            <v>128</v>
          </cell>
        </row>
        <row r="13">
          <cell r="E13">
            <v>70</v>
          </cell>
        </row>
        <row r="14">
          <cell r="E14">
            <v>30</v>
          </cell>
        </row>
      </sheetData>
      <sheetData sheetId="9">
        <row r="11">
          <cell r="E11">
            <v>820.5</v>
          </cell>
        </row>
        <row r="12">
          <cell r="E12">
            <v>880.8</v>
          </cell>
        </row>
        <row r="13">
          <cell r="E13">
            <v>1007.2</v>
          </cell>
        </row>
        <row r="14">
          <cell r="E14">
            <v>220.7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U8176"/>
  <sheetViews>
    <sheetView tabSelected="1" showOutlineSymbols="0" zoomScaleNormal="100" workbookViewId="0">
      <selection activeCell="A2" sqref="A2:D2"/>
    </sheetView>
  </sheetViews>
  <sheetFormatPr defaultColWidth="9.75" defaultRowHeight="15.75"/>
  <cols>
    <col min="1" max="1" width="20.75" style="3" customWidth="1"/>
    <col min="2" max="4" width="10.75" style="3" customWidth="1"/>
    <col min="5" max="255" width="9.75" style="3" customWidth="1"/>
  </cols>
  <sheetData>
    <row r="1" spans="1:7" ht="12.75" customHeight="1">
      <c r="A1" s="1" t="s">
        <v>16</v>
      </c>
    </row>
    <row r="2" spans="1:7" ht="24" customHeight="1">
      <c r="A2" s="16" t="s">
        <v>20</v>
      </c>
      <c r="B2" s="17"/>
      <c r="C2" s="17"/>
      <c r="D2" s="17"/>
    </row>
    <row r="3" spans="1:7" ht="12.75" customHeight="1"/>
    <row r="4" spans="1:7" ht="12.75" customHeight="1">
      <c r="A4" s="4"/>
      <c r="B4" s="7" t="s">
        <v>0</v>
      </c>
      <c r="C4" s="4"/>
      <c r="D4" s="7" t="s">
        <v>1</v>
      </c>
    </row>
    <row r="5" spans="1:7" ht="12.75" customHeight="1">
      <c r="B5" s="8" t="s">
        <v>2</v>
      </c>
      <c r="C5" s="8" t="s">
        <v>2</v>
      </c>
      <c r="D5" s="8" t="s">
        <v>3</v>
      </c>
    </row>
    <row r="6" spans="1:7" ht="12.75" customHeight="1">
      <c r="B6" s="8" t="s">
        <v>4</v>
      </c>
      <c r="C6" s="8" t="s">
        <v>3</v>
      </c>
      <c r="D6" s="8" t="s">
        <v>5</v>
      </c>
    </row>
    <row r="7" spans="1:7" ht="12.75" customHeight="1">
      <c r="A7" s="5"/>
      <c r="B7" s="5"/>
      <c r="C7" s="5"/>
      <c r="D7" s="5"/>
    </row>
    <row r="8" spans="1:7" ht="12.75" customHeight="1">
      <c r="A8" s="2" t="s">
        <v>6</v>
      </c>
      <c r="B8" s="6">
        <v>1433</v>
      </c>
      <c r="C8" s="6">
        <f>SUM('[1]Harris-Stowe'!$E$11:$E$14)</f>
        <v>56</v>
      </c>
      <c r="D8" s="15" t="str">
        <f>CONCATENATE(ROUND(B8/C8,0),":","1")</f>
        <v>26:1</v>
      </c>
      <c r="E8" s="11"/>
      <c r="F8" s="13"/>
      <c r="G8" s="9"/>
    </row>
    <row r="9" spans="1:7" ht="12.75" customHeight="1">
      <c r="A9" s="2" t="s">
        <v>7</v>
      </c>
      <c r="B9" s="6">
        <v>1958</v>
      </c>
      <c r="C9" s="6">
        <f>SUM([1]Lincoln!$E$11:$E$14)</f>
        <v>147</v>
      </c>
      <c r="D9" s="15" t="str">
        <f t="shared" ref="D9:D17" si="0">CONCATENATE(ROUND(B9/C9,0),":","1")</f>
        <v>13:1</v>
      </c>
      <c r="E9" s="11"/>
      <c r="F9" s="13"/>
      <c r="G9" s="9"/>
    </row>
    <row r="10" spans="1:7" ht="12.75" customHeight="1">
      <c r="A10" s="1" t="s">
        <v>8</v>
      </c>
      <c r="B10" s="6">
        <v>3277</v>
      </c>
      <c r="C10" s="6">
        <f>SUM('[1]MO Southern'!$E$11:$E$14)</f>
        <v>191</v>
      </c>
      <c r="D10" s="15" t="str">
        <f t="shared" si="0"/>
        <v>17:1</v>
      </c>
      <c r="E10" s="11"/>
      <c r="F10" s="13"/>
      <c r="G10" s="9"/>
    </row>
    <row r="11" spans="1:7" ht="12.75" customHeight="1">
      <c r="A11" s="2" t="s">
        <v>18</v>
      </c>
      <c r="B11" s="6">
        <v>12848</v>
      </c>
      <c r="C11" s="6">
        <f>SUM('[1]MO State'!$E$11:$E$14)</f>
        <v>805.09999999999991</v>
      </c>
      <c r="D11" s="15" t="str">
        <f t="shared" si="0"/>
        <v>16:1</v>
      </c>
      <c r="E11" s="11"/>
      <c r="F11" s="13"/>
      <c r="G11" s="9"/>
    </row>
    <row r="12" spans="1:7" ht="12.75" customHeight="1">
      <c r="A12" s="1" t="s">
        <v>9</v>
      </c>
      <c r="B12" s="6">
        <v>3993</v>
      </c>
      <c r="C12" s="6">
        <f>SUM('[1]MO Western'!$E$11:$E$14)</f>
        <v>185</v>
      </c>
      <c r="D12" s="15" t="str">
        <f t="shared" si="0"/>
        <v>22:1</v>
      </c>
      <c r="E12" s="11"/>
      <c r="F12" s="13"/>
      <c r="G12" s="9"/>
    </row>
    <row r="13" spans="1:7" ht="12.75" customHeight="1">
      <c r="A13" s="2" t="s">
        <v>10</v>
      </c>
      <c r="B13" s="6">
        <v>5049</v>
      </c>
      <c r="C13" s="6">
        <f>SUM([1]Northwest!$E$11:$E$14)</f>
        <v>237.6</v>
      </c>
      <c r="D13" s="15" t="str">
        <f t="shared" si="0"/>
        <v>21:1</v>
      </c>
      <c r="E13" s="11"/>
      <c r="F13" s="13"/>
      <c r="G13" s="9"/>
    </row>
    <row r="14" spans="1:7" ht="12.75" customHeight="1">
      <c r="A14" s="2" t="s">
        <v>11</v>
      </c>
      <c r="B14" s="6">
        <v>6430</v>
      </c>
      <c r="C14" s="6">
        <f>SUM([1]Southeast!$E$11:$E$14)</f>
        <v>430.20000000000005</v>
      </c>
      <c r="D14" s="15" t="str">
        <f t="shared" si="0"/>
        <v>15:1</v>
      </c>
      <c r="E14" s="11"/>
      <c r="F14" s="13"/>
      <c r="G14" s="9"/>
    </row>
    <row r="15" spans="1:7" ht="12.75" customHeight="1">
      <c r="A15" s="2" t="s">
        <v>12</v>
      </c>
      <c r="B15" s="6">
        <v>5415</v>
      </c>
      <c r="C15" s="6">
        <f>SUM([1]Truman!$E$11:$E$14)</f>
        <v>363</v>
      </c>
      <c r="D15" s="15" t="str">
        <f t="shared" si="0"/>
        <v>15:1</v>
      </c>
      <c r="E15" s="11"/>
      <c r="F15" s="13"/>
      <c r="G15" s="9"/>
    </row>
    <row r="16" spans="1:7" ht="12.75" customHeight="1">
      <c r="A16" s="2" t="s">
        <v>19</v>
      </c>
      <c r="B16" s="6">
        <v>7126</v>
      </c>
      <c r="C16" s="6">
        <f>SUM([1]Central!$E$11:$E$14)</f>
        <v>469</v>
      </c>
      <c r="D16" s="15" t="str">
        <f t="shared" si="0"/>
        <v>15:1</v>
      </c>
      <c r="E16" s="11"/>
      <c r="F16" s="13"/>
      <c r="G16" s="9"/>
    </row>
    <row r="17" spans="1:7" ht="12.75" customHeight="1">
      <c r="A17" s="1" t="s">
        <v>13</v>
      </c>
      <c r="B17" s="12">
        <f>6271+6558+21096+4617</f>
        <v>38542</v>
      </c>
      <c r="C17" s="6">
        <f>SUM([1]UM!$E$11:$E$14)</f>
        <v>2929.2</v>
      </c>
      <c r="D17" s="15" t="str">
        <f t="shared" si="0"/>
        <v>13:1</v>
      </c>
      <c r="E17" s="11"/>
      <c r="F17" s="13"/>
      <c r="G17" s="10"/>
    </row>
    <row r="18" spans="1:7" ht="12.75" customHeight="1">
      <c r="B18" s="6"/>
      <c r="C18" s="6"/>
      <c r="D18" s="14"/>
      <c r="E18" s="11"/>
      <c r="F18" s="13"/>
      <c r="G18" s="9"/>
    </row>
    <row r="19" spans="1:7" ht="12.75" customHeight="1" thickBot="1">
      <c r="A19" s="1" t="s">
        <v>14</v>
      </c>
      <c r="B19" s="6">
        <f>SUM(B8:B17)</f>
        <v>86071</v>
      </c>
      <c r="C19" s="6">
        <f>(ROUNDUP(SUM(C8:C17),0))</f>
        <v>5814</v>
      </c>
      <c r="D19" s="15" t="str">
        <f>CONCATENATE(ROUND(B19/C19,0),":","1")</f>
        <v>15:1</v>
      </c>
      <c r="E19" s="11"/>
      <c r="F19" s="13"/>
      <c r="G19" s="9"/>
    </row>
    <row r="20" spans="1:7" ht="25.5" customHeight="1" thickTop="1">
      <c r="A20" s="18" t="s">
        <v>15</v>
      </c>
      <c r="B20" s="19"/>
      <c r="C20" s="19"/>
      <c r="D20" s="19"/>
    </row>
    <row r="21" spans="1:7" ht="12.75" customHeight="1">
      <c r="A21" s="1" t="s">
        <v>17</v>
      </c>
    </row>
    <row r="22" spans="1:7" ht="25.5" customHeight="1">
      <c r="A22" s="20" t="s">
        <v>21</v>
      </c>
      <c r="B22" s="21"/>
      <c r="C22" s="21"/>
      <c r="D22" s="21"/>
    </row>
    <row r="23" spans="1:7" ht="12.75" customHeight="1"/>
    <row r="24" spans="1:7" ht="12.75" customHeight="1"/>
    <row r="25" spans="1:7" ht="12.75" customHeight="1"/>
    <row r="26" spans="1:7" ht="12.75" customHeight="1"/>
    <row r="27" spans="1:7" ht="12.75" customHeight="1"/>
    <row r="28" spans="1:7" ht="12.75" customHeight="1"/>
    <row r="29" spans="1:7" ht="12.75" customHeight="1"/>
    <row r="30" spans="1:7" ht="12.75" customHeight="1"/>
    <row r="31" spans="1:7" ht="12.75" customHeight="1"/>
    <row r="32" spans="1:7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</sheetData>
  <mergeCells count="3">
    <mergeCell ref="A2:D2"/>
    <mergeCell ref="A20:D20"/>
    <mergeCell ref="A22:D22"/>
  </mergeCells>
  <phoneticPr fontId="2" type="noConversion"/>
  <pageMargins left="1.7" right="0.5" top="1.1000000000000001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87 - Student Faculty Rati</vt:lpstr>
      <vt:lpstr>'Table 87 - Student Faculty Rati'!Print_Area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Jeffrey Smith</cp:lastModifiedBy>
  <cp:lastPrinted>2008-03-21T18:27:20Z</cp:lastPrinted>
  <dcterms:created xsi:type="dcterms:W3CDTF">2002-09-27T14:10:31Z</dcterms:created>
  <dcterms:modified xsi:type="dcterms:W3CDTF">2010-03-10T22:05:21Z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188422937</vt:i4>
  </property>
  <property fmtid="{D5CDD505-2E9C-101B-9397-08002B2CF9AE}" pid="3" name="_EmailSubject">
    <vt:lpwstr>Updates</vt:lpwstr>
  </property>
  <property fmtid="{D5CDD505-2E9C-101B-9397-08002B2CF9AE}" pid="4" name="_AuthorEmail">
    <vt:lpwstr>Teala.Sipes@dhe.mo.gov</vt:lpwstr>
  </property>
  <property fmtid="{D5CDD505-2E9C-101B-9397-08002B2CF9AE}" pid="5" name="_AuthorEmailDisplayName">
    <vt:lpwstr>Sipes, Teala</vt:lpwstr>
  </property>
  <property fmtid="{D5CDD505-2E9C-101B-9397-08002B2CF9AE}" pid="6" name="_ReviewingToolsShownOnce">
    <vt:lpwstr/>
  </property>
</Properties>
</file>