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45" yWindow="105" windowWidth="18990" windowHeight="11895"/>
  </bookViews>
  <sheets>
    <sheet name="Table 59 - Grad HCT by Gender a" sheetId="1" r:id="rId1"/>
    <sheet name="PIVOT" sheetId="3" r:id="rId2"/>
    <sheet name="DATA" sheetId="2" r:id="rId3"/>
  </sheets>
  <definedNames>
    <definedName name="JETSET">'Table 59 - Grad HCT by Gender a'!$A$2:$P$56</definedName>
    <definedName name="_xlnm.Print_Area" localSheetId="0">'Table 59 - Grad HCT by Gender a'!$A$1:$Q$57</definedName>
  </definedNames>
  <calcPr calcId="125725"/>
  <pivotCaches>
    <pivotCache cacheId="23" r:id="rId4"/>
  </pivotCaches>
</workbook>
</file>

<file path=xl/calcChain.xml><?xml version="1.0" encoding="utf-8"?>
<calcChain xmlns="http://schemas.openxmlformats.org/spreadsheetml/2006/main">
  <c r="B34" i="1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A35"/>
  <c r="A36"/>
  <c r="A37"/>
  <c r="A38"/>
  <c r="A39"/>
  <c r="A40"/>
  <c r="A41"/>
  <c r="A42"/>
  <c r="A43"/>
  <c r="A44"/>
  <c r="A45"/>
  <c r="A46"/>
  <c r="A47"/>
  <c r="A48"/>
  <c r="A49"/>
  <c r="A50"/>
  <c r="A51"/>
  <c r="A34"/>
  <c r="B10"/>
  <c r="C10"/>
  <c r="D10"/>
  <c r="E10"/>
  <c r="F10"/>
  <c r="G10"/>
  <c r="H10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A11"/>
  <c r="A12"/>
  <c r="A13"/>
  <c r="A14"/>
  <c r="A15"/>
  <c r="A16"/>
  <c r="A17"/>
  <c r="A18"/>
  <c r="A19"/>
  <c r="A20"/>
  <c r="A21"/>
  <c r="A10"/>
  <c r="P52"/>
  <c r="O52"/>
  <c r="N52"/>
  <c r="M52"/>
  <c r="L52"/>
  <c r="K52"/>
  <c r="J52"/>
  <c r="I52"/>
  <c r="H52"/>
  <c r="G52"/>
  <c r="F52"/>
  <c r="E52"/>
  <c r="D52"/>
  <c r="C52"/>
  <c r="B52"/>
  <c r="P22"/>
  <c r="O22"/>
  <c r="O54" s="1"/>
  <c r="N22"/>
  <c r="M22"/>
  <c r="L22"/>
  <c r="K22"/>
  <c r="J22"/>
  <c r="I22"/>
  <c r="H22"/>
  <c r="G22"/>
  <c r="F22"/>
  <c r="E22"/>
  <c r="D22"/>
  <c r="C22"/>
  <c r="B22"/>
  <c r="B54" l="1"/>
  <c r="D54"/>
  <c r="F54"/>
  <c r="H54"/>
  <c r="J54"/>
  <c r="L54"/>
  <c r="N54"/>
  <c r="P54"/>
  <c r="Q52"/>
  <c r="Q22"/>
  <c r="C54"/>
  <c r="E54"/>
  <c r="G54"/>
  <c r="I54"/>
  <c r="K54"/>
  <c r="M54"/>
  <c r="Q54" l="1"/>
</calcChain>
</file>

<file path=xl/sharedStrings.xml><?xml version="1.0" encoding="utf-8"?>
<sst xmlns="http://schemas.openxmlformats.org/spreadsheetml/2006/main" count="192" uniqueCount="90">
  <si>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</si>
  <si>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</si>
  <si>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</si>
  <si>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</si>
  <si>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</si>
  <si>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</si>
  <si>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</si>
  <si>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</si>
  <si>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</si>
  <si>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</si>
  <si>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</si>
  <si>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</si>
  <si>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 xml:space="preserve">  Subtotal</t>
  </si>
  <si>
    <t>SOURCE:  IPEDS EF, Fall Enrollment</t>
  </si>
  <si>
    <t>STATE TOTAL</t>
  </si>
  <si>
    <t xml:space="preserve">NOTE:  Total enrollment counts may differ from those on other tables due to different cohorts being counted at time of reporting.  </t>
  </si>
  <si>
    <t xml:space="preserve">TOTAL GRADUATE AND FIRST PROFESSIONAL HEADCOUNT ENROLLMENT AT PUBLIC BACCALAUREATE AND HIGHER DEGREE-SEEKING INSTITUTIONS, BY GENDER </t>
  </si>
  <si>
    <t>TABLE 59</t>
  </si>
  <si>
    <t>TABLE 60</t>
  </si>
  <si>
    <t>Instnm</t>
  </si>
  <si>
    <t>shsector</t>
  </si>
  <si>
    <t>efnralw_Sum</t>
  </si>
  <si>
    <t>efbkaaw_Sum</t>
  </si>
  <si>
    <t>efaianw_Sum</t>
  </si>
  <si>
    <t>efasiaw_Sum</t>
  </si>
  <si>
    <t>efhispw_Sum</t>
  </si>
  <si>
    <t>efwhitw_Sum</t>
  </si>
  <si>
    <t>efunknw_Sum</t>
  </si>
  <si>
    <t>eftotlw_Sum</t>
  </si>
  <si>
    <t>efnralt_Sum</t>
  </si>
  <si>
    <t>efbkaat_Sum</t>
  </si>
  <si>
    <t>efaiant_Sum</t>
  </si>
  <si>
    <t>efasiat_Sum</t>
  </si>
  <si>
    <t>efhispt_Sum</t>
  </si>
  <si>
    <t>efwhitt_Sum</t>
  </si>
  <si>
    <t>efunknt_Sum</t>
  </si>
  <si>
    <t>eftotlt_Sum</t>
  </si>
  <si>
    <t>AVILA</t>
  </si>
  <si>
    <t>I4</t>
  </si>
  <si>
    <t>CMU GR/EXT</t>
  </si>
  <si>
    <t>COLUMBIA</t>
  </si>
  <si>
    <t>DRURY</t>
  </si>
  <si>
    <t>EVANGLE</t>
  </si>
  <si>
    <t>FONTBOONE</t>
  </si>
  <si>
    <t>HLG</t>
  </si>
  <si>
    <t>LINDENWOOD</t>
  </si>
  <si>
    <t>MARYVILLE</t>
  </si>
  <si>
    <t>MO BAP</t>
  </si>
  <si>
    <t>PARK</t>
  </si>
  <si>
    <t>ROCKHURST</t>
  </si>
  <si>
    <t>SBU</t>
  </si>
  <si>
    <t>SLU</t>
  </si>
  <si>
    <t>STEPHENS</t>
  </si>
  <si>
    <t>WEBSTER</t>
  </si>
  <si>
    <t>WM WOODS</t>
  </si>
  <si>
    <t>WUSTL</t>
  </si>
  <si>
    <t>LINCOLN</t>
  </si>
  <si>
    <t>P4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</si>
  <si>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</si>
  <si>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</si>
  <si>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</si>
  <si>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</si>
  <si>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</si>
  <si>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</si>
  <si>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</si>
  <si>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</si>
  <si>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</si>
  <si>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</si>
  <si>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</si>
  <si>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Row Labels</t>
  </si>
  <si>
    <t>Grand Total</t>
  </si>
  <si>
    <t>Sum of efnralw_Sum</t>
  </si>
  <si>
    <t>Values</t>
  </si>
  <si>
    <t>Sum of efbkaaw_Sum</t>
  </si>
  <si>
    <t>Sum of efaianw_Sum</t>
  </si>
  <si>
    <t>Sum of efasiaw_Sum</t>
  </si>
  <si>
    <t>Sum of efhispw_Sum</t>
  </si>
  <si>
    <t>Sum of efwhitw_Sum</t>
  </si>
  <si>
    <t>Sum of efunknw_Sum</t>
  </si>
  <si>
    <t>Sum of eftotlw_Sum</t>
  </si>
  <si>
    <t>Sum of efnralt_Sum</t>
  </si>
  <si>
    <t>Sum of efbkaat_Sum</t>
  </si>
  <si>
    <t>Sum of efaiant_Sum</t>
  </si>
  <si>
    <t>Sum of efasiat_Sum</t>
  </si>
  <si>
    <t>Sum of efhispt_Sum</t>
  </si>
  <si>
    <t>Sum of efwhitt_Sum</t>
  </si>
  <si>
    <t>Sum of efunknt_Sum</t>
  </si>
  <si>
    <t>Sum of eftotlt_Sum</t>
  </si>
  <si>
    <t>AND ETHNICITY, FALL 2010</t>
  </si>
  <si>
    <t>TOTAL GRADUATE AND FIRST PROFESSIONAL HEADCOUNT ENROLLMENT AT PRIVATE NOT-FOR-PROFIT (INDEPENDENT) BACCALAUREATE AND HIGHER DEGREE-GRANTING INSTITUTIONS, BY GENDER AND ETHNICITY, FALL 2010</t>
  </si>
</sst>
</file>

<file path=xl/styles.xml><?xml version="1.0" encoding="utf-8"?>
<styleSheet xmlns="http://schemas.openxmlformats.org/spreadsheetml/2006/main">
  <fonts count="7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2" fontId="0" fillId="0" borderId="0"/>
  </cellStyleXfs>
  <cellXfs count="35">
    <xf numFmtId="2" fontId="4" fillId="0" borderId="0" xfId="0" applyFont="1" applyAlignment="1"/>
    <xf numFmtId="2" fontId="3" fillId="0" borderId="0" xfId="0" applyNumberFormat="1" applyFont="1" applyFill="1" applyAlignment="1"/>
    <xf numFmtId="3" fontId="3" fillId="0" borderId="0" xfId="0" applyNumberFormat="1" applyFont="1" applyFill="1" applyAlignment="1"/>
    <xf numFmtId="3" fontId="3" fillId="0" borderId="1" xfId="0" applyNumberFormat="1" applyFont="1" applyFill="1" applyBorder="1" applyAlignment="1"/>
    <xf numFmtId="2" fontId="1" fillId="0" borderId="0" xfId="0" applyFont="1" applyFill="1" applyAlignment="1"/>
    <xf numFmtId="2" fontId="4" fillId="0" borderId="0" xfId="0" applyFont="1" applyFill="1" applyAlignment="1"/>
    <xf numFmtId="2" fontId="5" fillId="0" borderId="0" xfId="0" applyNumberFormat="1" applyFont="1" applyFill="1" applyAlignment="1"/>
    <xf numFmtId="2" fontId="3" fillId="0" borderId="2" xfId="0" applyNumberFormat="1" applyFont="1" applyFill="1" applyBorder="1" applyAlignment="1"/>
    <xf numFmtId="2" fontId="2" fillId="0" borderId="2" xfId="0" applyNumberFormat="1" applyFont="1" applyFill="1" applyBorder="1" applyAlignment="1">
      <alignment horizontal="centerContinuous"/>
    </xf>
    <xf numFmtId="2" fontId="2" fillId="0" borderId="3" xfId="0" applyNumberFormat="1" applyFont="1" applyFill="1" applyBorder="1" applyAlignment="1">
      <alignment horizontal="centerContinuous"/>
    </xf>
    <xf numFmtId="2" fontId="6" fillId="0" borderId="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2" fillId="0" borderId="4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Continuous"/>
    </xf>
    <xf numFmtId="1" fontId="2" fillId="0" borderId="0" xfId="0" applyNumberFormat="1" applyFont="1" applyFill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6" xfId="0" applyNumberFormat="1" applyFont="1" applyFill="1" applyBorder="1" applyAlignment="1"/>
    <xf numFmtId="2" fontId="5" fillId="0" borderId="5" xfId="0" applyNumberFormat="1" applyFont="1" applyFill="1" applyBorder="1" applyAlignment="1"/>
    <xf numFmtId="3" fontId="3" fillId="0" borderId="0" xfId="0" applyNumberFormat="1" applyFont="1" applyFill="1" applyBorder="1" applyAlignment="1"/>
    <xf numFmtId="2" fontId="0" fillId="0" borderId="0" xfId="0" applyFill="1" applyAlignment="1"/>
    <xf numFmtId="1" fontId="3" fillId="0" borderId="5" xfId="0" applyNumberFormat="1" applyFont="1" applyFill="1" applyBorder="1" applyAlignment="1"/>
    <xf numFmtId="1" fontId="3" fillId="0" borderId="6" xfId="0" applyNumberFormat="1" applyFont="1" applyFill="1" applyBorder="1" applyAlignment="1"/>
    <xf numFmtId="3" fontId="3" fillId="0" borderId="2" xfId="0" applyNumberFormat="1" applyFont="1" applyFill="1" applyBorder="1" applyAlignment="1"/>
    <xf numFmtId="2" fontId="1" fillId="0" borderId="0" xfId="0" applyNumberFormat="1" applyFont="1" applyFill="1" applyAlignment="1"/>
    <xf numFmtId="1" fontId="3" fillId="0" borderId="0" xfId="0" applyNumberFormat="1" applyFont="1" applyFill="1" applyAlignment="1"/>
    <xf numFmtId="3" fontId="3" fillId="0" borderId="7" xfId="0" applyNumberFormat="1" applyFont="1" applyFill="1" applyBorder="1" applyAlignment="1"/>
    <xf numFmtId="2" fontId="1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 wrapText="1"/>
    </xf>
    <xf numFmtId="0" fontId="0" fillId="0" borderId="0" xfId="0" applyNumberFormat="1"/>
    <xf numFmtId="2" fontId="4" fillId="0" borderId="0" xfId="0" pivotButton="1" applyFont="1" applyAlignment="1"/>
    <xf numFmtId="2" fontId="4" fillId="0" borderId="0" xfId="0" applyFont="1" applyAlignment="1">
      <alignment horizontal="left"/>
    </xf>
    <xf numFmtId="2" fontId="4" fillId="0" borderId="0" xfId="0" applyFont="1" applyAlignment="1">
      <alignment horizontal="left" indent="1"/>
    </xf>
    <xf numFmtId="2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84.682328703704" createdVersion="3" refreshedVersion="3" minRefreshableVersion="3" recordCount="30">
  <cacheSource type="worksheet">
    <worksheetSource ref="A1:R31" sheet="DATA"/>
  </cacheSource>
  <cacheFields count="18">
    <cacheField name="Instnm" numFmtId="0">
      <sharedItems count="30">
        <s v="AVILA"/>
        <s v="CMU GR/EXT"/>
        <s v="COLUMBIA"/>
        <s v="DRURY"/>
        <s v="EVANGLE"/>
        <s v="FONTBOONE"/>
        <s v="HLG"/>
        <s v="LINDENWOOD"/>
        <s v="MARYVILLE"/>
        <s v="MO BAP"/>
        <s v="PARK"/>
        <s v="ROCKHURST"/>
        <s v="SBU"/>
        <s v="SLU"/>
        <s v="STEPHENS"/>
        <s v="WEBSTER"/>
        <s v="WM WOODS"/>
        <s v="WUSTL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2">
        <s v="I4"/>
        <s v="P4"/>
      </sharedItems>
    </cacheField>
    <cacheField name="efnralw_Sum" numFmtId="0">
      <sharedItems containsSemiMixedTypes="0" containsString="0" containsNumber="1" containsInteger="1" minValue="0" maxValue="621"/>
    </cacheField>
    <cacheField name="efbkaaw_Sum" numFmtId="0">
      <sharedItems containsSemiMixedTypes="0" containsString="0" containsNumber="1" containsInteger="1" minValue="0" maxValue="3687"/>
    </cacheField>
    <cacheField name="efaianw_Sum" numFmtId="0">
      <sharedItems containsSemiMixedTypes="0" containsString="0" containsNumber="1" containsInteger="1" minValue="0" maxValue="28"/>
    </cacheField>
    <cacheField name="efasiaw_Sum" numFmtId="0">
      <sharedItems containsSemiMixedTypes="0" containsString="0" containsNumber="1" containsInteger="1" minValue="0" maxValue="298"/>
    </cacheField>
    <cacheField name="efhispw_Sum" numFmtId="0">
      <sharedItems containsSemiMixedTypes="0" containsString="0" containsNumber="1" containsInteger="1" minValue="0" maxValue="460"/>
    </cacheField>
    <cacheField name="efwhitw_Sum" numFmtId="0">
      <sharedItems containsSemiMixedTypes="0" containsString="0" containsNumber="1" containsInteger="1" minValue="13" maxValue="3251"/>
    </cacheField>
    <cacheField name="efunknw_Sum" numFmtId="0">
      <sharedItems containsSemiMixedTypes="0" containsString="0" containsNumber="1" containsInteger="1" minValue="0" maxValue="1664"/>
    </cacheField>
    <cacheField name="eftotlw_Sum" numFmtId="0">
      <sharedItems containsSemiMixedTypes="0" containsString="0" containsNumber="1" containsInteger="1" minValue="14" maxValue="9115"/>
    </cacheField>
    <cacheField name="efnralt_Sum" numFmtId="0">
      <sharedItems containsSemiMixedTypes="0" containsString="0" containsNumber="1" containsInteger="1" minValue="0" maxValue="1395"/>
    </cacheField>
    <cacheField name="efbkaat_Sum" numFmtId="0">
      <sharedItems containsSemiMixedTypes="0" containsString="0" containsNumber="1" containsInteger="1" minValue="0" maxValue="5216"/>
    </cacheField>
    <cacheField name="efaiant_Sum" numFmtId="0">
      <sharedItems containsSemiMixedTypes="0" containsString="0" containsNumber="1" containsInteger="1" minValue="0" maxValue="67"/>
    </cacheField>
    <cacheField name="efasiat_Sum" numFmtId="0">
      <sharedItems containsSemiMixedTypes="0" containsString="0" containsNumber="1" containsInteger="1" minValue="0" maxValue="577"/>
    </cacheField>
    <cacheField name="efhispt_Sum" numFmtId="0">
      <sharedItems containsSemiMixedTypes="0" containsString="0" containsNumber="1" containsInteger="1" minValue="0" maxValue="843"/>
    </cacheField>
    <cacheField name="efwhitt_Sum" numFmtId="0">
      <sharedItems containsSemiMixedTypes="0" containsString="0" containsNumber="1" containsInteger="1" minValue="14" maxValue="5883"/>
    </cacheField>
    <cacheField name="efunknt_Sum" numFmtId="0">
      <sharedItems containsSemiMixedTypes="0" containsString="0" containsNumber="1" containsInteger="1" minValue="0" maxValue="3048"/>
    </cacheField>
    <cacheField name="eftotlt_Sum" numFmtId="0">
      <sharedItems containsSemiMixedTypes="0" containsString="0" containsNumber="1" containsInteger="1" minValue="15" maxValue="1559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24"/>
    <n v="74"/>
    <n v="4"/>
    <n v="10"/>
    <n v="14"/>
    <n v="312"/>
    <n v="16"/>
    <n v="459"/>
    <n v="56"/>
    <n v="100"/>
    <n v="6"/>
    <n v="11"/>
    <n v="16"/>
    <n v="435"/>
    <n v="24"/>
    <n v="654"/>
  </r>
  <r>
    <x v="1"/>
    <x v="0"/>
    <n v="0"/>
    <n v="4"/>
    <n v="0"/>
    <n v="0"/>
    <n v="0"/>
    <n v="107"/>
    <n v="3"/>
    <n v="114"/>
    <n v="0"/>
    <n v="6"/>
    <n v="0"/>
    <n v="0"/>
    <n v="1"/>
    <n v="125"/>
    <n v="6"/>
    <n v="138"/>
  </r>
  <r>
    <x v="2"/>
    <x v="0"/>
    <n v="5"/>
    <n v="62"/>
    <n v="8"/>
    <n v="6"/>
    <n v="11"/>
    <n v="392"/>
    <n v="65"/>
    <n v="552"/>
    <n v="14"/>
    <n v="98"/>
    <n v="15"/>
    <n v="8"/>
    <n v="29"/>
    <n v="609"/>
    <n v="109"/>
    <n v="887"/>
  </r>
  <r>
    <x v="3"/>
    <x v="0"/>
    <n v="2"/>
    <n v="13"/>
    <n v="1"/>
    <n v="6"/>
    <n v="10"/>
    <n v="311"/>
    <n v="0"/>
    <n v="343"/>
    <n v="5"/>
    <n v="22"/>
    <n v="1"/>
    <n v="7"/>
    <n v="12"/>
    <n v="433"/>
    <n v="0"/>
    <n v="480"/>
  </r>
  <r>
    <x v="4"/>
    <x v="0"/>
    <n v="2"/>
    <n v="5"/>
    <n v="2"/>
    <n v="0"/>
    <n v="2"/>
    <n v="207"/>
    <n v="8"/>
    <n v="227"/>
    <n v="2"/>
    <n v="8"/>
    <n v="3"/>
    <n v="1"/>
    <n v="2"/>
    <n v="275"/>
    <n v="10"/>
    <n v="302"/>
  </r>
  <r>
    <x v="5"/>
    <x v="0"/>
    <n v="26"/>
    <n v="223"/>
    <n v="1"/>
    <n v="3"/>
    <n v="2"/>
    <n v="361"/>
    <n v="36"/>
    <n v="652"/>
    <n v="48"/>
    <n v="256"/>
    <n v="3"/>
    <n v="6"/>
    <n v="4"/>
    <n v="481"/>
    <n v="45"/>
    <n v="843"/>
  </r>
  <r>
    <x v="6"/>
    <x v="0"/>
    <n v="0"/>
    <n v="0"/>
    <n v="0"/>
    <n v="0"/>
    <n v="0"/>
    <n v="13"/>
    <n v="1"/>
    <n v="14"/>
    <n v="0"/>
    <n v="0"/>
    <n v="0"/>
    <n v="0"/>
    <n v="0"/>
    <n v="14"/>
    <n v="1"/>
    <n v="15"/>
  </r>
  <r>
    <x v="7"/>
    <x v="0"/>
    <n v="88"/>
    <n v="622"/>
    <n v="4"/>
    <n v="17"/>
    <n v="16"/>
    <n v="1182"/>
    <n v="691"/>
    <n v="2621"/>
    <n v="204"/>
    <n v="777"/>
    <n v="6"/>
    <n v="23"/>
    <n v="28"/>
    <n v="1717"/>
    <n v="993"/>
    <n v="3749"/>
  </r>
  <r>
    <x v="8"/>
    <x v="0"/>
    <n v="9"/>
    <n v="59"/>
    <n v="1"/>
    <n v="13"/>
    <n v="2"/>
    <n v="382"/>
    <n v="58"/>
    <n v="526"/>
    <n v="11"/>
    <n v="73"/>
    <n v="1"/>
    <n v="14"/>
    <n v="5"/>
    <n v="530"/>
    <n v="72"/>
    <n v="708"/>
  </r>
  <r>
    <x v="9"/>
    <x v="0"/>
    <n v="5"/>
    <n v="78"/>
    <n v="5"/>
    <n v="0"/>
    <n v="3"/>
    <n v="882"/>
    <n v="28"/>
    <n v="1003"/>
    <n v="15"/>
    <n v="124"/>
    <n v="7"/>
    <n v="0"/>
    <n v="10"/>
    <n v="1176"/>
    <n v="40"/>
    <n v="1374"/>
  </r>
  <r>
    <x v="10"/>
    <x v="0"/>
    <n v="31"/>
    <n v="70"/>
    <n v="1"/>
    <n v="13"/>
    <n v="22"/>
    <n v="340"/>
    <n v="0"/>
    <n v="477"/>
    <n v="64"/>
    <n v="108"/>
    <n v="4"/>
    <n v="17"/>
    <n v="36"/>
    <n v="546"/>
    <n v="0"/>
    <n v="775"/>
  </r>
  <r>
    <x v="11"/>
    <x v="0"/>
    <n v="0"/>
    <n v="20"/>
    <n v="2"/>
    <n v="12"/>
    <n v="17"/>
    <n v="397"/>
    <n v="30"/>
    <n v="482"/>
    <n v="2"/>
    <n v="30"/>
    <n v="2"/>
    <n v="21"/>
    <n v="30"/>
    <n v="640"/>
    <n v="57"/>
    <n v="788"/>
  </r>
  <r>
    <x v="12"/>
    <x v="0"/>
    <n v="0"/>
    <n v="4"/>
    <n v="3"/>
    <n v="2"/>
    <n v="4"/>
    <n v="379"/>
    <n v="98"/>
    <n v="490"/>
    <n v="0"/>
    <n v="11"/>
    <n v="5"/>
    <n v="6"/>
    <n v="6"/>
    <n v="559"/>
    <n v="140"/>
    <n v="727"/>
  </r>
  <r>
    <x v="13"/>
    <x v="0"/>
    <n v="138"/>
    <n v="244"/>
    <n v="11"/>
    <n v="193"/>
    <n v="79"/>
    <n v="2293"/>
    <n v="107"/>
    <n v="3123"/>
    <n v="259"/>
    <n v="322"/>
    <n v="13"/>
    <n v="374"/>
    <n v="135"/>
    <n v="3871"/>
    <n v="229"/>
    <n v="5305"/>
  </r>
  <r>
    <x v="14"/>
    <x v="0"/>
    <n v="0"/>
    <n v="19"/>
    <n v="0"/>
    <n v="6"/>
    <n v="6"/>
    <n v="199"/>
    <n v="0"/>
    <n v="230"/>
    <n v="0"/>
    <n v="22"/>
    <n v="0"/>
    <n v="6"/>
    <n v="7"/>
    <n v="224"/>
    <n v="0"/>
    <n v="259"/>
  </r>
  <r>
    <x v="15"/>
    <x v="0"/>
    <n v="60"/>
    <n v="3687"/>
    <n v="28"/>
    <n v="190"/>
    <n v="460"/>
    <n v="3018"/>
    <n v="1664"/>
    <n v="9115"/>
    <n v="118"/>
    <n v="5216"/>
    <n v="67"/>
    <n v="402"/>
    <n v="843"/>
    <n v="5883"/>
    <n v="3048"/>
    <n v="15595"/>
  </r>
  <r>
    <x v="16"/>
    <x v="0"/>
    <n v="6"/>
    <n v="18"/>
    <n v="2"/>
    <n v="5"/>
    <n v="4"/>
    <n v="555"/>
    <n v="76"/>
    <n v="668"/>
    <n v="22"/>
    <n v="36"/>
    <n v="3"/>
    <n v="7"/>
    <n v="8"/>
    <n v="855"/>
    <n v="120"/>
    <n v="1055"/>
  </r>
  <r>
    <x v="17"/>
    <x v="0"/>
    <n v="621"/>
    <n v="217"/>
    <n v="15"/>
    <n v="298"/>
    <n v="99"/>
    <n v="1911"/>
    <n v="202"/>
    <n v="3420"/>
    <n v="1395"/>
    <n v="349"/>
    <n v="29"/>
    <n v="577"/>
    <n v="180"/>
    <n v="3591"/>
    <n v="457"/>
    <n v="6682"/>
  </r>
  <r>
    <x v="18"/>
    <x v="1"/>
    <n v="5"/>
    <n v="28"/>
    <n v="0"/>
    <n v="1"/>
    <n v="0"/>
    <n v="94"/>
    <n v="1"/>
    <n v="129"/>
    <n v="8"/>
    <n v="41"/>
    <n v="0"/>
    <n v="1"/>
    <n v="0"/>
    <n v="138"/>
    <n v="2"/>
    <n v="190"/>
  </r>
  <r>
    <x v="19"/>
    <x v="1"/>
    <n v="162"/>
    <n v="14"/>
    <n v="1"/>
    <n v="13"/>
    <n v="7"/>
    <n v="147"/>
    <n v="10"/>
    <n v="354"/>
    <n v="696"/>
    <n v="50"/>
    <n v="5"/>
    <n v="48"/>
    <n v="40"/>
    <n v="794"/>
    <n v="65"/>
    <n v="1702"/>
  </r>
  <r>
    <x v="20"/>
    <x v="1"/>
    <n v="214"/>
    <n v="21"/>
    <n v="14"/>
    <n v="37"/>
    <n v="37"/>
    <n v="1479"/>
    <n v="93"/>
    <n v="1920"/>
    <n v="484"/>
    <n v="44"/>
    <n v="23"/>
    <n v="58"/>
    <n v="62"/>
    <n v="2396"/>
    <n v="161"/>
    <n v="3267"/>
  </r>
  <r>
    <x v="21"/>
    <x v="1"/>
    <n v="0"/>
    <n v="0"/>
    <n v="1"/>
    <n v="1"/>
    <n v="0"/>
    <n v="32"/>
    <n v="0"/>
    <n v="34"/>
    <n v="0"/>
    <n v="0"/>
    <n v="2"/>
    <n v="1"/>
    <n v="0"/>
    <n v="46"/>
    <n v="2"/>
    <n v="51"/>
  </r>
  <r>
    <x v="22"/>
    <x v="1"/>
    <n v="0"/>
    <n v="2"/>
    <n v="0"/>
    <n v="1"/>
    <n v="1"/>
    <n v="82"/>
    <n v="1"/>
    <n v="88"/>
    <n v="5"/>
    <n v="3"/>
    <n v="0"/>
    <n v="4"/>
    <n v="2"/>
    <n v="105"/>
    <n v="2"/>
    <n v="122"/>
  </r>
  <r>
    <x v="23"/>
    <x v="1"/>
    <n v="38"/>
    <n v="12"/>
    <n v="1"/>
    <n v="4"/>
    <n v="10"/>
    <n v="429"/>
    <n v="23"/>
    <n v="528"/>
    <n v="124"/>
    <n v="23"/>
    <n v="4"/>
    <n v="10"/>
    <n v="14"/>
    <n v="719"/>
    <n v="35"/>
    <n v="949"/>
  </r>
  <r>
    <x v="24"/>
    <x v="1"/>
    <n v="43"/>
    <n v="28"/>
    <n v="9"/>
    <n v="6"/>
    <n v="2"/>
    <n v="651"/>
    <n v="8"/>
    <n v="747"/>
    <n v="110"/>
    <n v="40"/>
    <n v="12"/>
    <n v="10"/>
    <n v="3"/>
    <n v="890"/>
    <n v="11"/>
    <n v="1077"/>
  </r>
  <r>
    <x v="25"/>
    <x v="1"/>
    <n v="7"/>
    <n v="4"/>
    <n v="0"/>
    <n v="2"/>
    <n v="2"/>
    <n v="222"/>
    <n v="10"/>
    <n v="254"/>
    <n v="13"/>
    <n v="6"/>
    <n v="1"/>
    <n v="3"/>
    <n v="2"/>
    <n v="310"/>
    <n v="18"/>
    <n v="360"/>
  </r>
  <r>
    <x v="26"/>
    <x v="1"/>
    <n v="72"/>
    <n v="66"/>
    <n v="3"/>
    <n v="10"/>
    <n v="21"/>
    <n v="1015"/>
    <n v="161"/>
    <n v="1350"/>
    <n v="193"/>
    <n v="116"/>
    <n v="6"/>
    <n v="22"/>
    <n v="40"/>
    <n v="1556"/>
    <n v="247"/>
    <n v="2183"/>
  </r>
  <r>
    <x v="27"/>
    <x v="1"/>
    <n v="521"/>
    <n v="155"/>
    <n v="21"/>
    <n v="91"/>
    <n v="81"/>
    <n v="3251"/>
    <n v="169"/>
    <n v="4325"/>
    <n v="1175"/>
    <n v="261"/>
    <n v="32"/>
    <n v="164"/>
    <n v="152"/>
    <n v="5349"/>
    <n v="327"/>
    <n v="7507"/>
  </r>
  <r>
    <x v="28"/>
    <x v="1"/>
    <n v="240"/>
    <n v="240"/>
    <n v="11"/>
    <n v="181"/>
    <n v="90"/>
    <n v="1929"/>
    <n v="251"/>
    <n v="2957"/>
    <n v="639"/>
    <n v="367"/>
    <n v="17"/>
    <n v="325"/>
    <n v="164"/>
    <n v="3403"/>
    <n v="471"/>
    <n v="5409"/>
  </r>
  <r>
    <x v="29"/>
    <x v="1"/>
    <n v="138"/>
    <n v="328"/>
    <n v="8"/>
    <n v="72"/>
    <n v="44"/>
    <n v="1543"/>
    <n v="259"/>
    <n v="2398"/>
    <n v="234"/>
    <n v="428"/>
    <n v="17"/>
    <n v="109"/>
    <n v="68"/>
    <n v="2385"/>
    <n v="368"/>
    <n v="36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Q37" firstHeaderRow="1" firstDataRow="2" firstDataCol="1"/>
  <pivotFields count="18">
    <pivotField axis="axisRow" showAll="0">
      <items count="31">
        <item x="0"/>
        <item x="1"/>
        <item x="2"/>
        <item x="3"/>
        <item x="4"/>
        <item x="5"/>
        <item x="6"/>
        <item x="18"/>
        <item x="7"/>
        <item x="8"/>
        <item x="9"/>
        <item x="19"/>
        <item x="20"/>
        <item x="21"/>
        <item x="22"/>
        <item x="23"/>
        <item x="10"/>
        <item x="11"/>
        <item x="12"/>
        <item x="24"/>
        <item x="13"/>
        <item x="14"/>
        <item x="25"/>
        <item x="26"/>
        <item x="27"/>
        <item x="28"/>
        <item x="29"/>
        <item x="15"/>
        <item x="16"/>
        <item x="17"/>
        <item t="default"/>
      </items>
    </pivotField>
    <pivotField axis="axisRow" showAll="0" sortType="descending">
      <items count="3"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0"/>
  </rowFields>
  <rowItems count="33">
    <i>
      <x/>
    </i>
    <i r="1">
      <x v="7"/>
    </i>
    <i r="1">
      <x v="11"/>
    </i>
    <i r="1">
      <x v="12"/>
    </i>
    <i r="1">
      <x v="13"/>
    </i>
    <i r="1">
      <x v="14"/>
    </i>
    <i r="1">
      <x v="15"/>
    </i>
    <i r="1">
      <x v="19"/>
    </i>
    <i r="1">
      <x v="22"/>
    </i>
    <i r="1">
      <x v="23"/>
    </i>
    <i r="1">
      <x v="24"/>
    </i>
    <i r="1">
      <x v="25"/>
    </i>
    <i r="1">
      <x v="2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6"/>
    </i>
    <i r="1">
      <x v="17"/>
    </i>
    <i r="1">
      <x v="18"/>
    </i>
    <i r="1">
      <x v="20"/>
    </i>
    <i r="1">
      <x v="21"/>
    </i>
    <i r="1">
      <x v="27"/>
    </i>
    <i r="1">
      <x v="28"/>
    </i>
    <i r="1">
      <x v="29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um of efnralw_Sum" fld="2" baseField="0" baseItem="0" numFmtId="2"/>
    <dataField name="Sum of efbkaaw_Sum" fld="3" baseField="0" baseItem="0" numFmtId="2"/>
    <dataField name="Sum of efaianw_Sum" fld="4" baseField="0" baseItem="0" numFmtId="2"/>
    <dataField name="Sum of efasiaw_Sum" fld="5" baseField="0" baseItem="0" numFmtId="2"/>
    <dataField name="Sum of efhispw_Sum" fld="6" baseField="0" baseItem="0" numFmtId="2"/>
    <dataField name="Sum of efwhitw_Sum" fld="7" baseField="0" baseItem="0" numFmtId="2"/>
    <dataField name="Sum of efunknw_Sum" fld="8" baseField="0" baseItem="0" numFmtId="2"/>
    <dataField name="Sum of eftotlw_Sum" fld="9" baseField="0" baseItem="0" numFmtId="2"/>
    <dataField name="Sum of efnralt_Sum" fld="10" baseField="0" baseItem="0" numFmtId="2"/>
    <dataField name="Sum of efbkaat_Sum" fld="11" baseField="0" baseItem="0" numFmtId="2"/>
    <dataField name="Sum of efaiant_Sum" fld="12" baseField="0" baseItem="0" numFmtId="2"/>
    <dataField name="Sum of efasiat_Sum" fld="13" baseField="0" baseItem="0" numFmtId="2"/>
    <dataField name="Sum of efhispt_Sum" fld="14" baseField="0" baseItem="0" numFmtId="2"/>
    <dataField name="Sum of efwhitt_Sum" fld="15" baseField="0" baseItem="0" numFmtId="2"/>
    <dataField name="Sum of efunknt_Sum" fld="16" baseField="0" baseItem="0" numFmtId="2"/>
    <dataField name="Sum of eftotlt_Sum" fld="17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67"/>
  <sheetViews>
    <sheetView tabSelected="1" showOutlineSymbols="0" zoomScaleNormal="100" workbookViewId="0">
      <selection activeCell="Q22" sqref="Q22"/>
    </sheetView>
  </sheetViews>
  <sheetFormatPr defaultColWidth="15.796875" defaultRowHeight="11.25"/>
  <cols>
    <col min="1" max="1" width="36.796875" style="4" customWidth="1"/>
    <col min="2" max="2" width="8.796875" style="4" customWidth="1"/>
    <col min="3" max="4" width="10.796875" style="4" bestFit="1" customWidth="1"/>
    <col min="5" max="7" width="8.796875" style="4" customWidth="1"/>
    <col min="8" max="8" width="10.3984375" style="4" bestFit="1" customWidth="1"/>
    <col min="9" max="10" width="8.796875" style="4" customWidth="1"/>
    <col min="11" max="12" width="10.796875" style="4" bestFit="1" customWidth="1"/>
    <col min="13" max="15" width="8.796875" style="4" customWidth="1"/>
    <col min="16" max="16" width="10.3984375" style="4" bestFit="1" customWidth="1"/>
    <col min="17" max="17" width="8.796875" style="4" customWidth="1"/>
    <col min="18" max="255" width="15.796875" style="4" customWidth="1"/>
    <col min="256" max="16384" width="15.796875" style="5"/>
  </cols>
  <sheetData>
    <row r="1" spans="1:18" ht="12.7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"/>
      <c r="R2" s="1"/>
    </row>
    <row r="3" spans="1:18" ht="12.75" customHeight="1">
      <c r="A3" s="25" t="s">
        <v>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  <c r="R3" s="1"/>
    </row>
    <row r="4" spans="1:18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1"/>
    </row>
    <row r="5" spans="1:18" ht="12.75" customHeight="1">
      <c r="A5" s="7"/>
      <c r="B5" s="8" t="s">
        <v>0</v>
      </c>
      <c r="C5" s="8"/>
      <c r="D5" s="8"/>
      <c r="E5" s="8"/>
      <c r="F5" s="8"/>
      <c r="G5" s="8"/>
      <c r="H5" s="8"/>
      <c r="I5" s="8"/>
      <c r="J5" s="9" t="s">
        <v>1</v>
      </c>
      <c r="K5" s="8"/>
      <c r="L5" s="8"/>
      <c r="M5" s="8"/>
      <c r="N5" s="8"/>
      <c r="O5" s="8"/>
      <c r="P5" s="8"/>
      <c r="Q5" s="10"/>
      <c r="R5" s="1"/>
    </row>
    <row r="6" spans="1:18" ht="12.7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3" t="s">
        <v>2</v>
      </c>
      <c r="K6" s="12"/>
      <c r="L6" s="12"/>
      <c r="M6" s="12"/>
      <c r="N6" s="12"/>
      <c r="O6" s="12"/>
      <c r="P6" s="12"/>
      <c r="Q6" s="14"/>
      <c r="R6" s="1"/>
    </row>
    <row r="7" spans="1:18" ht="12.75" customHeight="1">
      <c r="A7" s="1"/>
      <c r="B7" s="11" t="s">
        <v>3</v>
      </c>
      <c r="C7" s="11" t="s">
        <v>4</v>
      </c>
      <c r="D7" s="11" t="s">
        <v>5</v>
      </c>
      <c r="E7" s="1"/>
      <c r="F7" s="1"/>
      <c r="G7" s="1"/>
      <c r="H7" s="1"/>
      <c r="I7" s="1"/>
      <c r="J7" s="13" t="s">
        <v>3</v>
      </c>
      <c r="K7" s="11" t="s">
        <v>4</v>
      </c>
      <c r="L7" s="11" t="s">
        <v>5</v>
      </c>
      <c r="M7" s="1"/>
      <c r="N7" s="1"/>
      <c r="O7" s="1"/>
      <c r="P7" s="1"/>
      <c r="Q7" s="1"/>
      <c r="R7" s="1"/>
    </row>
    <row r="8" spans="1:18" ht="12.75" customHeight="1">
      <c r="A8" s="1"/>
      <c r="B8" s="15" t="s">
        <v>6</v>
      </c>
      <c r="C8" s="15" t="s">
        <v>5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</v>
      </c>
      <c r="J8" s="16" t="s">
        <v>6</v>
      </c>
      <c r="K8" s="15" t="s">
        <v>5</v>
      </c>
      <c r="L8" s="15" t="s">
        <v>7</v>
      </c>
      <c r="M8" s="15" t="s">
        <v>8</v>
      </c>
      <c r="N8" s="15" t="s">
        <v>9</v>
      </c>
      <c r="O8" s="15" t="s">
        <v>10</v>
      </c>
      <c r="P8" s="15" t="s">
        <v>11</v>
      </c>
      <c r="Q8" s="15" t="s">
        <v>1</v>
      </c>
      <c r="R8" s="1"/>
    </row>
    <row r="9" spans="1:18" ht="12.75" customHeight="1">
      <c r="A9" s="17"/>
      <c r="B9" s="17"/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17"/>
      <c r="O9" s="17"/>
      <c r="P9" s="17"/>
      <c r="Q9" s="19"/>
      <c r="R9" s="1"/>
    </row>
    <row r="10" spans="1:18" ht="12.75" customHeight="1">
      <c r="A10" s="2" t="str">
        <f>PIVOT!A6</f>
        <v>LINCOLN</v>
      </c>
      <c r="B10" s="2">
        <f>PIVOT!B6</f>
        <v>5</v>
      </c>
      <c r="C10" s="2">
        <f>PIVOT!C6</f>
        <v>28</v>
      </c>
      <c r="D10" s="2">
        <f>PIVOT!D6</f>
        <v>0</v>
      </c>
      <c r="E10" s="2">
        <f>PIVOT!E6</f>
        <v>1</v>
      </c>
      <c r="F10" s="2">
        <f>PIVOT!F6</f>
        <v>0</v>
      </c>
      <c r="G10" s="2">
        <f>PIVOT!G6</f>
        <v>94</v>
      </c>
      <c r="H10" s="2">
        <f>PIVOT!H6</f>
        <v>1</v>
      </c>
      <c r="I10" s="3">
        <f>PIVOT!I6</f>
        <v>129</v>
      </c>
      <c r="J10" s="2">
        <f>PIVOT!J6</f>
        <v>8</v>
      </c>
      <c r="K10" s="2">
        <f>PIVOT!K6</f>
        <v>41</v>
      </c>
      <c r="L10" s="2">
        <f>PIVOT!L6</f>
        <v>0</v>
      </c>
      <c r="M10" s="2">
        <f>PIVOT!M6</f>
        <v>1</v>
      </c>
      <c r="N10" s="2">
        <f>PIVOT!N6</f>
        <v>0</v>
      </c>
      <c r="O10" s="2">
        <f>PIVOT!O6</f>
        <v>138</v>
      </c>
      <c r="P10" s="2">
        <f>PIVOT!P6</f>
        <v>2</v>
      </c>
      <c r="Q10" s="2">
        <f>PIVOT!Q6</f>
        <v>190</v>
      </c>
      <c r="R10" s="26"/>
    </row>
    <row r="11" spans="1:18" ht="12.75" customHeight="1">
      <c r="A11" s="2" t="str">
        <f>PIVOT!A7</f>
        <v>MO S&amp;T</v>
      </c>
      <c r="B11" s="2">
        <f>PIVOT!B7</f>
        <v>162</v>
      </c>
      <c r="C11" s="2">
        <f>PIVOT!C7</f>
        <v>14</v>
      </c>
      <c r="D11" s="2">
        <f>PIVOT!D7</f>
        <v>1</v>
      </c>
      <c r="E11" s="2">
        <f>PIVOT!E7</f>
        <v>13</v>
      </c>
      <c r="F11" s="2">
        <f>PIVOT!F7</f>
        <v>7</v>
      </c>
      <c r="G11" s="2">
        <f>PIVOT!G7</f>
        <v>147</v>
      </c>
      <c r="H11" s="2">
        <f>PIVOT!H7</f>
        <v>10</v>
      </c>
      <c r="I11" s="3">
        <f>PIVOT!I7</f>
        <v>354</v>
      </c>
      <c r="J11" s="2">
        <f>PIVOT!J7</f>
        <v>696</v>
      </c>
      <c r="K11" s="2">
        <f>PIVOT!K7</f>
        <v>50</v>
      </c>
      <c r="L11" s="2">
        <f>PIVOT!L7</f>
        <v>5</v>
      </c>
      <c r="M11" s="2">
        <f>PIVOT!M7</f>
        <v>48</v>
      </c>
      <c r="N11" s="2">
        <f>PIVOT!N7</f>
        <v>40</v>
      </c>
      <c r="O11" s="2">
        <f>PIVOT!O7</f>
        <v>794</v>
      </c>
      <c r="P11" s="2">
        <f>PIVOT!P7</f>
        <v>65</v>
      </c>
      <c r="Q11" s="2">
        <f>PIVOT!Q7</f>
        <v>1702</v>
      </c>
      <c r="R11" s="26"/>
    </row>
    <row r="12" spans="1:18" ht="12.75" customHeight="1">
      <c r="A12" s="2" t="str">
        <f>PIVOT!A8</f>
        <v>MO STATE</v>
      </c>
      <c r="B12" s="2">
        <f>PIVOT!B8</f>
        <v>214</v>
      </c>
      <c r="C12" s="2">
        <f>PIVOT!C8</f>
        <v>21</v>
      </c>
      <c r="D12" s="2">
        <f>PIVOT!D8</f>
        <v>14</v>
      </c>
      <c r="E12" s="2">
        <f>PIVOT!E8</f>
        <v>37</v>
      </c>
      <c r="F12" s="2">
        <f>PIVOT!F8</f>
        <v>37</v>
      </c>
      <c r="G12" s="2">
        <f>PIVOT!G8</f>
        <v>1479</v>
      </c>
      <c r="H12" s="2">
        <f>PIVOT!H8</f>
        <v>93</v>
      </c>
      <c r="I12" s="3">
        <f>PIVOT!I8</f>
        <v>1920</v>
      </c>
      <c r="J12" s="2">
        <f>PIVOT!J8</f>
        <v>484</v>
      </c>
      <c r="K12" s="2">
        <f>PIVOT!K8</f>
        <v>44</v>
      </c>
      <c r="L12" s="2">
        <f>PIVOT!L8</f>
        <v>23</v>
      </c>
      <c r="M12" s="2">
        <f>PIVOT!M8</f>
        <v>58</v>
      </c>
      <c r="N12" s="2">
        <f>PIVOT!N8</f>
        <v>62</v>
      </c>
      <c r="O12" s="2">
        <f>PIVOT!O8</f>
        <v>2396</v>
      </c>
      <c r="P12" s="2">
        <f>PIVOT!P8</f>
        <v>161</v>
      </c>
      <c r="Q12" s="2">
        <f>PIVOT!Q8</f>
        <v>3267</v>
      </c>
      <c r="R12" s="26"/>
    </row>
    <row r="13" spans="1:18" ht="12.75" customHeight="1">
      <c r="A13" s="2" t="str">
        <f>PIVOT!A9</f>
        <v>MSSU</v>
      </c>
      <c r="B13" s="2">
        <f>PIVOT!B9</f>
        <v>0</v>
      </c>
      <c r="C13" s="2">
        <f>PIVOT!C9</f>
        <v>0</v>
      </c>
      <c r="D13" s="2">
        <f>PIVOT!D9</f>
        <v>1</v>
      </c>
      <c r="E13" s="2">
        <f>PIVOT!E9</f>
        <v>1</v>
      </c>
      <c r="F13" s="2">
        <f>PIVOT!F9</f>
        <v>0</v>
      </c>
      <c r="G13" s="2">
        <f>PIVOT!G9</f>
        <v>32</v>
      </c>
      <c r="H13" s="2">
        <f>PIVOT!H9</f>
        <v>0</v>
      </c>
      <c r="I13" s="3">
        <f>PIVOT!I9</f>
        <v>34</v>
      </c>
      <c r="J13" s="2">
        <f>PIVOT!J9</f>
        <v>0</v>
      </c>
      <c r="K13" s="2">
        <f>PIVOT!K9</f>
        <v>0</v>
      </c>
      <c r="L13" s="2">
        <f>PIVOT!L9</f>
        <v>2</v>
      </c>
      <c r="M13" s="2">
        <f>PIVOT!M9</f>
        <v>1</v>
      </c>
      <c r="N13" s="2">
        <f>PIVOT!N9</f>
        <v>0</v>
      </c>
      <c r="O13" s="2">
        <f>PIVOT!O9</f>
        <v>46</v>
      </c>
      <c r="P13" s="2">
        <f>PIVOT!P9</f>
        <v>2</v>
      </c>
      <c r="Q13" s="2">
        <f>PIVOT!Q9</f>
        <v>51</v>
      </c>
      <c r="R13" s="26"/>
    </row>
    <row r="14" spans="1:18" ht="12.75" customHeight="1">
      <c r="A14" s="2" t="str">
        <f>PIVOT!A10</f>
        <v>MWSU</v>
      </c>
      <c r="B14" s="2">
        <f>PIVOT!B10</f>
        <v>0</v>
      </c>
      <c r="C14" s="2">
        <f>PIVOT!C10</f>
        <v>2</v>
      </c>
      <c r="D14" s="2">
        <f>PIVOT!D10</f>
        <v>0</v>
      </c>
      <c r="E14" s="2">
        <f>PIVOT!E10</f>
        <v>1</v>
      </c>
      <c r="F14" s="2">
        <f>PIVOT!F10</f>
        <v>1</v>
      </c>
      <c r="G14" s="2">
        <f>PIVOT!G10</f>
        <v>82</v>
      </c>
      <c r="H14" s="2">
        <f>PIVOT!H10</f>
        <v>1</v>
      </c>
      <c r="I14" s="3">
        <f>PIVOT!I10</f>
        <v>88</v>
      </c>
      <c r="J14" s="2">
        <f>PIVOT!J10</f>
        <v>5</v>
      </c>
      <c r="K14" s="2">
        <f>PIVOT!K10</f>
        <v>3</v>
      </c>
      <c r="L14" s="2">
        <f>PIVOT!L10</f>
        <v>0</v>
      </c>
      <c r="M14" s="2">
        <f>PIVOT!M10</f>
        <v>4</v>
      </c>
      <c r="N14" s="2">
        <f>PIVOT!N10</f>
        <v>2</v>
      </c>
      <c r="O14" s="2">
        <f>PIVOT!O10</f>
        <v>105</v>
      </c>
      <c r="P14" s="2">
        <f>PIVOT!P10</f>
        <v>2</v>
      </c>
      <c r="Q14" s="2">
        <f>PIVOT!Q10</f>
        <v>122</v>
      </c>
      <c r="R14" s="26"/>
    </row>
    <row r="15" spans="1:18" ht="12.75" customHeight="1">
      <c r="A15" s="2" t="str">
        <f>PIVOT!A11</f>
        <v>NWMSU</v>
      </c>
      <c r="B15" s="2">
        <f>PIVOT!B11</f>
        <v>38</v>
      </c>
      <c r="C15" s="2">
        <f>PIVOT!C11</f>
        <v>12</v>
      </c>
      <c r="D15" s="2">
        <f>PIVOT!D11</f>
        <v>1</v>
      </c>
      <c r="E15" s="2">
        <f>PIVOT!E11</f>
        <v>4</v>
      </c>
      <c r="F15" s="2">
        <f>PIVOT!F11</f>
        <v>10</v>
      </c>
      <c r="G15" s="2">
        <f>PIVOT!G11</f>
        <v>429</v>
      </c>
      <c r="H15" s="2">
        <f>PIVOT!H11</f>
        <v>23</v>
      </c>
      <c r="I15" s="3">
        <f>PIVOT!I11</f>
        <v>528</v>
      </c>
      <c r="J15" s="2">
        <f>PIVOT!J11</f>
        <v>124</v>
      </c>
      <c r="K15" s="2">
        <f>PIVOT!K11</f>
        <v>23</v>
      </c>
      <c r="L15" s="2">
        <f>PIVOT!L11</f>
        <v>4</v>
      </c>
      <c r="M15" s="2">
        <f>PIVOT!M11</f>
        <v>10</v>
      </c>
      <c r="N15" s="2">
        <f>PIVOT!N11</f>
        <v>14</v>
      </c>
      <c r="O15" s="2">
        <f>PIVOT!O11</f>
        <v>719</v>
      </c>
      <c r="P15" s="2">
        <f>PIVOT!P11</f>
        <v>35</v>
      </c>
      <c r="Q15" s="2">
        <f>PIVOT!Q11</f>
        <v>949</v>
      </c>
      <c r="R15" s="26"/>
    </row>
    <row r="16" spans="1:18" ht="12.75" customHeight="1">
      <c r="A16" s="2" t="str">
        <f>PIVOT!A12</f>
        <v>SEMO</v>
      </c>
      <c r="B16" s="2">
        <f>PIVOT!B12</f>
        <v>43</v>
      </c>
      <c r="C16" s="2">
        <f>PIVOT!C12</f>
        <v>28</v>
      </c>
      <c r="D16" s="2">
        <f>PIVOT!D12</f>
        <v>9</v>
      </c>
      <c r="E16" s="2">
        <f>PIVOT!E12</f>
        <v>6</v>
      </c>
      <c r="F16" s="2">
        <f>PIVOT!F12</f>
        <v>2</v>
      </c>
      <c r="G16" s="2">
        <f>PIVOT!G12</f>
        <v>651</v>
      </c>
      <c r="H16" s="2">
        <f>PIVOT!H12</f>
        <v>8</v>
      </c>
      <c r="I16" s="3">
        <f>PIVOT!I12</f>
        <v>747</v>
      </c>
      <c r="J16" s="2">
        <f>PIVOT!J12</f>
        <v>110</v>
      </c>
      <c r="K16" s="2">
        <f>PIVOT!K12</f>
        <v>40</v>
      </c>
      <c r="L16" s="2">
        <f>PIVOT!L12</f>
        <v>12</v>
      </c>
      <c r="M16" s="2">
        <f>PIVOT!M12</f>
        <v>10</v>
      </c>
      <c r="N16" s="2">
        <f>PIVOT!N12</f>
        <v>3</v>
      </c>
      <c r="O16" s="2">
        <f>PIVOT!O12</f>
        <v>890</v>
      </c>
      <c r="P16" s="2">
        <f>PIVOT!P12</f>
        <v>11</v>
      </c>
      <c r="Q16" s="2">
        <f>PIVOT!Q12</f>
        <v>1077</v>
      </c>
      <c r="R16" s="26"/>
    </row>
    <row r="17" spans="1:255" ht="12.75" customHeight="1">
      <c r="A17" s="2" t="str">
        <f>PIVOT!A13</f>
        <v>TRUMAN</v>
      </c>
      <c r="B17" s="2">
        <f>PIVOT!B13</f>
        <v>7</v>
      </c>
      <c r="C17" s="2">
        <f>PIVOT!C13</f>
        <v>4</v>
      </c>
      <c r="D17" s="2">
        <f>PIVOT!D13</f>
        <v>0</v>
      </c>
      <c r="E17" s="2">
        <f>PIVOT!E13</f>
        <v>2</v>
      </c>
      <c r="F17" s="2">
        <f>PIVOT!F13</f>
        <v>2</v>
      </c>
      <c r="G17" s="2">
        <f>PIVOT!G13</f>
        <v>222</v>
      </c>
      <c r="H17" s="2">
        <f>PIVOT!H13</f>
        <v>10</v>
      </c>
      <c r="I17" s="3">
        <f>PIVOT!I13</f>
        <v>254</v>
      </c>
      <c r="J17" s="2">
        <f>PIVOT!J13</f>
        <v>13</v>
      </c>
      <c r="K17" s="2">
        <f>PIVOT!K13</f>
        <v>6</v>
      </c>
      <c r="L17" s="2">
        <f>PIVOT!L13</f>
        <v>1</v>
      </c>
      <c r="M17" s="2">
        <f>PIVOT!M13</f>
        <v>3</v>
      </c>
      <c r="N17" s="2">
        <f>PIVOT!N13</f>
        <v>2</v>
      </c>
      <c r="O17" s="2">
        <f>PIVOT!O13</f>
        <v>310</v>
      </c>
      <c r="P17" s="2">
        <f>PIVOT!P13</f>
        <v>18</v>
      </c>
      <c r="Q17" s="2">
        <f>PIVOT!Q13</f>
        <v>360</v>
      </c>
      <c r="R17" s="26"/>
    </row>
    <row r="18" spans="1:255" ht="12.75" customHeight="1">
      <c r="A18" s="2" t="str">
        <f>PIVOT!A14</f>
        <v>UCMO</v>
      </c>
      <c r="B18" s="2">
        <f>PIVOT!B14</f>
        <v>72</v>
      </c>
      <c r="C18" s="2">
        <f>PIVOT!C14</f>
        <v>66</v>
      </c>
      <c r="D18" s="2">
        <f>PIVOT!D14</f>
        <v>3</v>
      </c>
      <c r="E18" s="2">
        <f>PIVOT!E14</f>
        <v>10</v>
      </c>
      <c r="F18" s="2">
        <f>PIVOT!F14</f>
        <v>21</v>
      </c>
      <c r="G18" s="2">
        <f>PIVOT!G14</f>
        <v>1015</v>
      </c>
      <c r="H18" s="2">
        <f>PIVOT!H14</f>
        <v>161</v>
      </c>
      <c r="I18" s="3">
        <f>PIVOT!I14</f>
        <v>1350</v>
      </c>
      <c r="J18" s="2">
        <f>PIVOT!J14</f>
        <v>193</v>
      </c>
      <c r="K18" s="2">
        <f>PIVOT!K14</f>
        <v>116</v>
      </c>
      <c r="L18" s="2">
        <f>PIVOT!L14</f>
        <v>6</v>
      </c>
      <c r="M18" s="2">
        <f>PIVOT!M14</f>
        <v>22</v>
      </c>
      <c r="N18" s="2">
        <f>PIVOT!N14</f>
        <v>40</v>
      </c>
      <c r="O18" s="2">
        <f>PIVOT!O14</f>
        <v>1556</v>
      </c>
      <c r="P18" s="2">
        <f>PIVOT!P14</f>
        <v>247</v>
      </c>
      <c r="Q18" s="2">
        <f>PIVOT!Q14</f>
        <v>2183</v>
      </c>
      <c r="R18" s="26"/>
    </row>
    <row r="19" spans="1:255" ht="12.75" customHeight="1">
      <c r="A19" s="2" t="str">
        <f>PIVOT!A15</f>
        <v>UMC</v>
      </c>
      <c r="B19" s="2">
        <f>PIVOT!B15</f>
        <v>521</v>
      </c>
      <c r="C19" s="2">
        <f>PIVOT!C15</f>
        <v>155</v>
      </c>
      <c r="D19" s="2">
        <f>PIVOT!D15</f>
        <v>21</v>
      </c>
      <c r="E19" s="2">
        <f>PIVOT!E15</f>
        <v>91</v>
      </c>
      <c r="F19" s="2">
        <f>PIVOT!F15</f>
        <v>81</v>
      </c>
      <c r="G19" s="2">
        <f>PIVOT!G15</f>
        <v>3251</v>
      </c>
      <c r="H19" s="2">
        <f>PIVOT!H15</f>
        <v>169</v>
      </c>
      <c r="I19" s="3">
        <f>PIVOT!I15</f>
        <v>4325</v>
      </c>
      <c r="J19" s="2">
        <f>PIVOT!J15</f>
        <v>1175</v>
      </c>
      <c r="K19" s="2">
        <f>PIVOT!K15</f>
        <v>261</v>
      </c>
      <c r="L19" s="2">
        <f>PIVOT!L15</f>
        <v>32</v>
      </c>
      <c r="M19" s="2">
        <f>PIVOT!M15</f>
        <v>164</v>
      </c>
      <c r="N19" s="2">
        <f>PIVOT!N15</f>
        <v>152</v>
      </c>
      <c r="O19" s="2">
        <f>PIVOT!O15</f>
        <v>5349</v>
      </c>
      <c r="P19" s="2">
        <f>PIVOT!P15</f>
        <v>327</v>
      </c>
      <c r="Q19" s="2">
        <f>PIVOT!Q15</f>
        <v>7507</v>
      </c>
      <c r="R19" s="26"/>
    </row>
    <row r="20" spans="1:255" ht="12.75" customHeight="1">
      <c r="A20" s="2" t="str">
        <f>PIVOT!A16</f>
        <v>UMKC</v>
      </c>
      <c r="B20" s="2">
        <f>PIVOT!B16</f>
        <v>240</v>
      </c>
      <c r="C20" s="2">
        <f>PIVOT!C16</f>
        <v>240</v>
      </c>
      <c r="D20" s="2">
        <f>PIVOT!D16</f>
        <v>11</v>
      </c>
      <c r="E20" s="2">
        <f>PIVOT!E16</f>
        <v>181</v>
      </c>
      <c r="F20" s="2">
        <f>PIVOT!F16</f>
        <v>90</v>
      </c>
      <c r="G20" s="2">
        <f>PIVOT!G16</f>
        <v>1929</v>
      </c>
      <c r="H20" s="2">
        <f>PIVOT!H16</f>
        <v>251</v>
      </c>
      <c r="I20" s="3">
        <f>PIVOT!I16</f>
        <v>2957</v>
      </c>
      <c r="J20" s="2">
        <f>PIVOT!J16</f>
        <v>639</v>
      </c>
      <c r="K20" s="2">
        <f>PIVOT!K16</f>
        <v>367</v>
      </c>
      <c r="L20" s="2">
        <f>PIVOT!L16</f>
        <v>17</v>
      </c>
      <c r="M20" s="2">
        <f>PIVOT!M16</f>
        <v>325</v>
      </c>
      <c r="N20" s="2">
        <f>PIVOT!N16</f>
        <v>164</v>
      </c>
      <c r="O20" s="2">
        <f>PIVOT!O16</f>
        <v>3403</v>
      </c>
      <c r="P20" s="2">
        <f>PIVOT!P16</f>
        <v>471</v>
      </c>
      <c r="Q20" s="2">
        <f>PIVOT!Q16</f>
        <v>5409</v>
      </c>
      <c r="R20" s="26"/>
    </row>
    <row r="21" spans="1:255" ht="12.75" customHeight="1">
      <c r="A21" s="2" t="str">
        <f>PIVOT!A17</f>
        <v>UMSL</v>
      </c>
      <c r="B21" s="2">
        <f>PIVOT!B17</f>
        <v>138</v>
      </c>
      <c r="C21" s="2">
        <f>PIVOT!C17</f>
        <v>328</v>
      </c>
      <c r="D21" s="2">
        <f>PIVOT!D17</f>
        <v>8</v>
      </c>
      <c r="E21" s="2">
        <f>PIVOT!E17</f>
        <v>72</v>
      </c>
      <c r="F21" s="2">
        <f>PIVOT!F17</f>
        <v>44</v>
      </c>
      <c r="G21" s="2">
        <f>PIVOT!G17</f>
        <v>1543</v>
      </c>
      <c r="H21" s="2">
        <f>PIVOT!H17</f>
        <v>259</v>
      </c>
      <c r="I21" s="3">
        <f>PIVOT!I17</f>
        <v>2398</v>
      </c>
      <c r="J21" s="2">
        <f>PIVOT!J17</f>
        <v>234</v>
      </c>
      <c r="K21" s="2">
        <f>PIVOT!K17</f>
        <v>428</v>
      </c>
      <c r="L21" s="2">
        <f>PIVOT!L17</f>
        <v>17</v>
      </c>
      <c r="M21" s="2">
        <f>PIVOT!M17</f>
        <v>109</v>
      </c>
      <c r="N21" s="2">
        <f>PIVOT!N17</f>
        <v>68</v>
      </c>
      <c r="O21" s="2">
        <f>PIVOT!O17</f>
        <v>2385</v>
      </c>
      <c r="P21" s="2">
        <f>PIVOT!P17</f>
        <v>368</v>
      </c>
      <c r="Q21" s="2">
        <f>PIVOT!Q17</f>
        <v>3620</v>
      </c>
      <c r="R21" s="26"/>
    </row>
    <row r="22" spans="1:255" ht="12.75" customHeight="1">
      <c r="A22" s="1" t="s">
        <v>12</v>
      </c>
      <c r="B22" s="2">
        <f>SUM(B10:B21)</f>
        <v>1440</v>
      </c>
      <c r="C22" s="2">
        <f t="shared" ref="C22:P22" si="0">SUM(C10:C21)</f>
        <v>898</v>
      </c>
      <c r="D22" s="2">
        <f t="shared" si="0"/>
        <v>69</v>
      </c>
      <c r="E22" s="2">
        <f t="shared" si="0"/>
        <v>419</v>
      </c>
      <c r="F22" s="2">
        <f t="shared" si="0"/>
        <v>295</v>
      </c>
      <c r="G22" s="2">
        <f t="shared" si="0"/>
        <v>10874</v>
      </c>
      <c r="H22" s="2">
        <f t="shared" si="0"/>
        <v>986</v>
      </c>
      <c r="I22" s="3">
        <f t="shared" si="0"/>
        <v>15084</v>
      </c>
      <c r="J22" s="2">
        <f t="shared" si="0"/>
        <v>3681</v>
      </c>
      <c r="K22" s="2">
        <f t="shared" si="0"/>
        <v>1379</v>
      </c>
      <c r="L22" s="2">
        <f t="shared" si="0"/>
        <v>119</v>
      </c>
      <c r="M22" s="2">
        <f t="shared" si="0"/>
        <v>755</v>
      </c>
      <c r="N22" s="2">
        <f t="shared" si="0"/>
        <v>547</v>
      </c>
      <c r="O22" s="2">
        <f t="shared" si="0"/>
        <v>18091</v>
      </c>
      <c r="P22" s="2">
        <f t="shared" si="0"/>
        <v>1709</v>
      </c>
      <c r="Q22" s="2">
        <f t="shared" ref="Q22" si="1">SUM(J22:P22)</f>
        <v>26281</v>
      </c>
      <c r="R22" s="26"/>
    </row>
    <row r="23" spans="1:255" ht="12.75" customHeight="1">
      <c r="A23" s="1"/>
      <c r="B23" s="1"/>
      <c r="C23" s="1"/>
      <c r="D23" s="1"/>
      <c r="E23" s="1"/>
      <c r="F23" s="1"/>
      <c r="G23" s="1"/>
      <c r="H23" s="1"/>
      <c r="I23" s="2"/>
      <c r="J23" s="1"/>
      <c r="K23" s="1"/>
      <c r="L23" s="1"/>
      <c r="M23" s="2"/>
      <c r="N23" s="2"/>
      <c r="O23" s="2"/>
      <c r="P23" s="2"/>
      <c r="Q23" s="2"/>
      <c r="R23" s="1"/>
    </row>
    <row r="24" spans="1:255" ht="12.75" customHeight="1">
      <c r="A24" s="1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</row>
    <row r="25" spans="1:255" ht="12.75" customHeight="1">
      <c r="A25" s="1"/>
      <c r="B25" s="1"/>
      <c r="C25" s="1"/>
      <c r="D25" s="1"/>
      <c r="E25" s="1"/>
      <c r="F25" s="1"/>
      <c r="G25" s="1"/>
      <c r="H25" s="1"/>
      <c r="I25" s="2"/>
      <c r="J25" s="2"/>
      <c r="K25" s="1"/>
      <c r="L25" s="1"/>
      <c r="M25" s="1"/>
      <c r="N25" s="1"/>
      <c r="O25" s="1"/>
      <c r="P25" s="2"/>
      <c r="Q25" s="2"/>
      <c r="R25" s="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ht="12.75" customHeight="1">
      <c r="A26" s="1" t="s">
        <v>18</v>
      </c>
      <c r="B26" s="1"/>
      <c r="C26" s="1"/>
      <c r="D26" s="1"/>
      <c r="E26" s="1"/>
      <c r="F26" s="1"/>
      <c r="G26" s="1"/>
      <c r="H26" s="1"/>
      <c r="I26" s="2"/>
      <c r="J26" s="2"/>
      <c r="K26" s="1"/>
      <c r="L26" s="1"/>
      <c r="M26" s="1"/>
      <c r="N26" s="1"/>
      <c r="O26" s="1"/>
      <c r="P26" s="2"/>
      <c r="Q26" s="2"/>
      <c r="R26" s="1"/>
    </row>
    <row r="27" spans="1:255" ht="21.75" customHeight="1">
      <c r="A27" s="28" t="s">
        <v>89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"/>
      <c r="R27" s="6"/>
    </row>
    <row r="28" spans="1:255" ht="12.75" customHeight="1">
      <c r="A28" s="1"/>
      <c r="B28" s="1"/>
      <c r="C28" s="1"/>
      <c r="D28" s="1"/>
      <c r="E28" s="1"/>
      <c r="F28" s="1"/>
      <c r="G28" s="1"/>
      <c r="H28" s="1"/>
      <c r="I28" s="2"/>
      <c r="J28" s="2"/>
      <c r="K28" s="1"/>
      <c r="L28" s="1"/>
      <c r="M28" s="1"/>
      <c r="N28" s="1"/>
      <c r="O28" s="1"/>
      <c r="P28" s="2"/>
      <c r="Q28" s="2"/>
      <c r="R28" s="6"/>
    </row>
    <row r="29" spans="1:255" ht="12.75" customHeight="1">
      <c r="A29" s="7"/>
      <c r="B29" s="8" t="s">
        <v>0</v>
      </c>
      <c r="C29" s="8"/>
      <c r="D29" s="8"/>
      <c r="E29" s="8"/>
      <c r="F29" s="8"/>
      <c r="G29" s="8"/>
      <c r="H29" s="8"/>
      <c r="I29" s="8"/>
      <c r="J29" s="9" t="s">
        <v>1</v>
      </c>
      <c r="K29" s="8"/>
      <c r="L29" s="8"/>
      <c r="M29" s="8"/>
      <c r="N29" s="8"/>
      <c r="O29" s="8"/>
      <c r="P29" s="8"/>
      <c r="Q29" s="10"/>
      <c r="R29" s="6"/>
    </row>
    <row r="30" spans="1:255" ht="12.75" customHeight="1">
      <c r="A30" s="1"/>
      <c r="B30" s="11" t="s">
        <v>2</v>
      </c>
      <c r="C30" s="12"/>
      <c r="D30" s="12"/>
      <c r="E30" s="12"/>
      <c r="F30" s="12"/>
      <c r="G30" s="12"/>
      <c r="H30" s="12"/>
      <c r="I30" s="12"/>
      <c r="J30" s="13" t="s">
        <v>2</v>
      </c>
      <c r="K30" s="12"/>
      <c r="L30" s="12"/>
      <c r="M30" s="12"/>
      <c r="N30" s="12"/>
      <c r="O30" s="12"/>
      <c r="P30" s="12"/>
      <c r="Q30" s="14"/>
      <c r="R30" s="6"/>
    </row>
    <row r="31" spans="1:255" ht="12.75" customHeight="1">
      <c r="A31" s="1"/>
      <c r="B31" s="11" t="s">
        <v>3</v>
      </c>
      <c r="C31" s="11" t="s">
        <v>4</v>
      </c>
      <c r="D31" s="11" t="s">
        <v>5</v>
      </c>
      <c r="E31" s="1"/>
      <c r="F31" s="1"/>
      <c r="G31" s="1"/>
      <c r="H31" s="1"/>
      <c r="I31" s="1"/>
      <c r="J31" s="13" t="s">
        <v>3</v>
      </c>
      <c r="K31" s="11" t="s">
        <v>4</v>
      </c>
      <c r="L31" s="11" t="s">
        <v>5</v>
      </c>
      <c r="M31" s="1"/>
      <c r="N31" s="1"/>
      <c r="O31" s="1"/>
      <c r="P31" s="1"/>
      <c r="Q31" s="1"/>
      <c r="R31" s="6"/>
    </row>
    <row r="32" spans="1:255" ht="12.75" customHeight="1">
      <c r="A32" s="1"/>
      <c r="B32" s="15" t="s">
        <v>6</v>
      </c>
      <c r="C32" s="15" t="s">
        <v>5</v>
      </c>
      <c r="D32" s="15" t="s">
        <v>7</v>
      </c>
      <c r="E32" s="15" t="s">
        <v>8</v>
      </c>
      <c r="F32" s="15" t="s">
        <v>9</v>
      </c>
      <c r="G32" s="15" t="s">
        <v>10</v>
      </c>
      <c r="H32" s="15" t="s">
        <v>11</v>
      </c>
      <c r="I32" s="15" t="s">
        <v>1</v>
      </c>
      <c r="J32" s="16" t="s">
        <v>6</v>
      </c>
      <c r="K32" s="15" t="s">
        <v>5</v>
      </c>
      <c r="L32" s="15" t="s">
        <v>7</v>
      </c>
      <c r="M32" s="15" t="s">
        <v>8</v>
      </c>
      <c r="N32" s="15" t="s">
        <v>9</v>
      </c>
      <c r="O32" s="15" t="s">
        <v>10</v>
      </c>
      <c r="P32" s="15" t="s">
        <v>11</v>
      </c>
      <c r="Q32" s="15" t="s">
        <v>1</v>
      </c>
      <c r="R32" s="6"/>
    </row>
    <row r="33" spans="1:18" ht="12.75" customHeight="1">
      <c r="A33" s="17"/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2"/>
      <c r="N33" s="22"/>
      <c r="O33" s="22"/>
      <c r="P33" s="22"/>
      <c r="Q33" s="22"/>
      <c r="R33" s="6"/>
    </row>
    <row r="34" spans="1:18" ht="12.75" customHeight="1">
      <c r="A34" s="2" t="str">
        <f>PIVOT!A19</f>
        <v>AVILA</v>
      </c>
      <c r="B34" s="2">
        <f>PIVOT!B19</f>
        <v>24</v>
      </c>
      <c r="C34" s="2">
        <f>PIVOT!C19</f>
        <v>74</v>
      </c>
      <c r="D34" s="2">
        <f>PIVOT!D19</f>
        <v>4</v>
      </c>
      <c r="E34" s="2">
        <f>PIVOT!E19</f>
        <v>10</v>
      </c>
      <c r="F34" s="2">
        <f>PIVOT!F19</f>
        <v>14</v>
      </c>
      <c r="G34" s="2">
        <f>PIVOT!G19</f>
        <v>312</v>
      </c>
      <c r="H34" s="2">
        <f>PIVOT!H19</f>
        <v>16</v>
      </c>
      <c r="I34" s="3">
        <f>PIVOT!I19</f>
        <v>459</v>
      </c>
      <c r="J34" s="2">
        <f>PIVOT!J19</f>
        <v>56</v>
      </c>
      <c r="K34" s="2">
        <f>PIVOT!K19</f>
        <v>100</v>
      </c>
      <c r="L34" s="2">
        <f>PIVOT!L19</f>
        <v>6</v>
      </c>
      <c r="M34" s="2">
        <f>PIVOT!M19</f>
        <v>11</v>
      </c>
      <c r="N34" s="2">
        <f>PIVOT!N19</f>
        <v>16</v>
      </c>
      <c r="O34" s="2">
        <f>PIVOT!O19</f>
        <v>435</v>
      </c>
      <c r="P34" s="2">
        <f>PIVOT!P19</f>
        <v>24</v>
      </c>
      <c r="Q34" s="2">
        <f>PIVOT!Q19</f>
        <v>654</v>
      </c>
      <c r="R34" s="1"/>
    </row>
    <row r="35" spans="1:18" ht="12.75" customHeight="1">
      <c r="A35" s="2" t="str">
        <f>PIVOT!A20</f>
        <v>CMU GR/EXT</v>
      </c>
      <c r="B35" s="2">
        <f>PIVOT!B20</f>
        <v>0</v>
      </c>
      <c r="C35" s="2">
        <f>PIVOT!C20</f>
        <v>4</v>
      </c>
      <c r="D35" s="2">
        <f>PIVOT!D20</f>
        <v>0</v>
      </c>
      <c r="E35" s="2">
        <f>PIVOT!E20</f>
        <v>0</v>
      </c>
      <c r="F35" s="2">
        <f>PIVOT!F20</f>
        <v>0</v>
      </c>
      <c r="G35" s="2">
        <f>PIVOT!G20</f>
        <v>107</v>
      </c>
      <c r="H35" s="2">
        <f>PIVOT!H20</f>
        <v>3</v>
      </c>
      <c r="I35" s="3">
        <f>PIVOT!I20</f>
        <v>114</v>
      </c>
      <c r="J35" s="2">
        <f>PIVOT!J20</f>
        <v>0</v>
      </c>
      <c r="K35" s="2">
        <f>PIVOT!K20</f>
        <v>6</v>
      </c>
      <c r="L35" s="2">
        <f>PIVOT!L20</f>
        <v>0</v>
      </c>
      <c r="M35" s="2">
        <f>PIVOT!M20</f>
        <v>0</v>
      </c>
      <c r="N35" s="2">
        <f>PIVOT!N20</f>
        <v>1</v>
      </c>
      <c r="O35" s="2">
        <f>PIVOT!O20</f>
        <v>125</v>
      </c>
      <c r="P35" s="2">
        <f>PIVOT!P20</f>
        <v>6</v>
      </c>
      <c r="Q35" s="2">
        <f>PIVOT!Q20</f>
        <v>138</v>
      </c>
      <c r="R35" s="1"/>
    </row>
    <row r="36" spans="1:18" ht="12.75" customHeight="1">
      <c r="A36" s="2" t="str">
        <f>PIVOT!A21</f>
        <v>COLUMBIA</v>
      </c>
      <c r="B36" s="2">
        <f>PIVOT!B21</f>
        <v>5</v>
      </c>
      <c r="C36" s="2">
        <f>PIVOT!C21</f>
        <v>62</v>
      </c>
      <c r="D36" s="2">
        <f>PIVOT!D21</f>
        <v>8</v>
      </c>
      <c r="E36" s="2">
        <f>PIVOT!E21</f>
        <v>6</v>
      </c>
      <c r="F36" s="2">
        <f>PIVOT!F21</f>
        <v>11</v>
      </c>
      <c r="G36" s="2">
        <f>PIVOT!G21</f>
        <v>392</v>
      </c>
      <c r="H36" s="2">
        <f>PIVOT!H21</f>
        <v>65</v>
      </c>
      <c r="I36" s="3">
        <f>PIVOT!I21</f>
        <v>552</v>
      </c>
      <c r="J36" s="2">
        <f>PIVOT!J21</f>
        <v>14</v>
      </c>
      <c r="K36" s="2">
        <f>PIVOT!K21</f>
        <v>98</v>
      </c>
      <c r="L36" s="2">
        <f>PIVOT!L21</f>
        <v>15</v>
      </c>
      <c r="M36" s="2">
        <f>PIVOT!M21</f>
        <v>8</v>
      </c>
      <c r="N36" s="2">
        <f>PIVOT!N21</f>
        <v>29</v>
      </c>
      <c r="O36" s="2">
        <f>PIVOT!O21</f>
        <v>609</v>
      </c>
      <c r="P36" s="2">
        <f>PIVOT!P21</f>
        <v>109</v>
      </c>
      <c r="Q36" s="2">
        <f>PIVOT!Q21</f>
        <v>887</v>
      </c>
      <c r="R36" s="1"/>
    </row>
    <row r="37" spans="1:18" ht="12.75" customHeight="1">
      <c r="A37" s="2" t="str">
        <f>PIVOT!A22</f>
        <v>DRURY</v>
      </c>
      <c r="B37" s="2">
        <f>PIVOT!B22</f>
        <v>2</v>
      </c>
      <c r="C37" s="2">
        <f>PIVOT!C22</f>
        <v>13</v>
      </c>
      <c r="D37" s="2">
        <f>PIVOT!D22</f>
        <v>1</v>
      </c>
      <c r="E37" s="2">
        <f>PIVOT!E22</f>
        <v>6</v>
      </c>
      <c r="F37" s="2">
        <f>PIVOT!F22</f>
        <v>10</v>
      </c>
      <c r="G37" s="2">
        <f>PIVOT!G22</f>
        <v>311</v>
      </c>
      <c r="H37" s="2">
        <f>PIVOT!H22</f>
        <v>0</v>
      </c>
      <c r="I37" s="3">
        <f>PIVOT!I22</f>
        <v>343</v>
      </c>
      <c r="J37" s="2">
        <f>PIVOT!J22</f>
        <v>5</v>
      </c>
      <c r="K37" s="2">
        <f>PIVOT!K22</f>
        <v>22</v>
      </c>
      <c r="L37" s="2">
        <f>PIVOT!L22</f>
        <v>1</v>
      </c>
      <c r="M37" s="2">
        <f>PIVOT!M22</f>
        <v>7</v>
      </c>
      <c r="N37" s="2">
        <f>PIVOT!N22</f>
        <v>12</v>
      </c>
      <c r="O37" s="2">
        <f>PIVOT!O22</f>
        <v>433</v>
      </c>
      <c r="P37" s="2">
        <f>PIVOT!P22</f>
        <v>0</v>
      </c>
      <c r="Q37" s="2">
        <f>PIVOT!Q22</f>
        <v>480</v>
      </c>
      <c r="R37" s="1"/>
    </row>
    <row r="38" spans="1:18" ht="12.75" customHeight="1">
      <c r="A38" s="2" t="str">
        <f>PIVOT!A23</f>
        <v>EVANGLE</v>
      </c>
      <c r="B38" s="2">
        <f>PIVOT!B23</f>
        <v>2</v>
      </c>
      <c r="C38" s="2">
        <f>PIVOT!C23</f>
        <v>5</v>
      </c>
      <c r="D38" s="2">
        <f>PIVOT!D23</f>
        <v>2</v>
      </c>
      <c r="E38" s="2">
        <f>PIVOT!E23</f>
        <v>0</v>
      </c>
      <c r="F38" s="2">
        <f>PIVOT!F23</f>
        <v>2</v>
      </c>
      <c r="G38" s="2">
        <f>PIVOT!G23</f>
        <v>207</v>
      </c>
      <c r="H38" s="2">
        <f>PIVOT!H23</f>
        <v>8</v>
      </c>
      <c r="I38" s="3">
        <f>PIVOT!I23</f>
        <v>227</v>
      </c>
      <c r="J38" s="2">
        <f>PIVOT!J23</f>
        <v>2</v>
      </c>
      <c r="K38" s="2">
        <f>PIVOT!K23</f>
        <v>8</v>
      </c>
      <c r="L38" s="2">
        <f>PIVOT!L23</f>
        <v>3</v>
      </c>
      <c r="M38" s="2">
        <f>PIVOT!M23</f>
        <v>1</v>
      </c>
      <c r="N38" s="2">
        <f>PIVOT!N23</f>
        <v>2</v>
      </c>
      <c r="O38" s="2">
        <f>PIVOT!O23</f>
        <v>275</v>
      </c>
      <c r="P38" s="2">
        <f>PIVOT!P23</f>
        <v>10</v>
      </c>
      <c r="Q38" s="2">
        <f>PIVOT!Q23</f>
        <v>302</v>
      </c>
      <c r="R38" s="1"/>
    </row>
    <row r="39" spans="1:18" ht="12.75" customHeight="1">
      <c r="A39" s="2" t="str">
        <f>PIVOT!A24</f>
        <v>FONTBOONE</v>
      </c>
      <c r="B39" s="2">
        <f>PIVOT!B24</f>
        <v>26</v>
      </c>
      <c r="C39" s="2">
        <f>PIVOT!C24</f>
        <v>223</v>
      </c>
      <c r="D39" s="2">
        <f>PIVOT!D24</f>
        <v>1</v>
      </c>
      <c r="E39" s="2">
        <f>PIVOT!E24</f>
        <v>3</v>
      </c>
      <c r="F39" s="2">
        <f>PIVOT!F24</f>
        <v>2</v>
      </c>
      <c r="G39" s="2">
        <f>PIVOT!G24</f>
        <v>361</v>
      </c>
      <c r="H39" s="2">
        <f>PIVOT!H24</f>
        <v>36</v>
      </c>
      <c r="I39" s="3">
        <f>PIVOT!I24</f>
        <v>652</v>
      </c>
      <c r="J39" s="2">
        <f>PIVOT!J24</f>
        <v>48</v>
      </c>
      <c r="K39" s="2">
        <f>PIVOT!K24</f>
        <v>256</v>
      </c>
      <c r="L39" s="2">
        <f>PIVOT!L24</f>
        <v>3</v>
      </c>
      <c r="M39" s="2">
        <f>PIVOT!M24</f>
        <v>6</v>
      </c>
      <c r="N39" s="2">
        <f>PIVOT!N24</f>
        <v>4</v>
      </c>
      <c r="O39" s="2">
        <f>PIVOT!O24</f>
        <v>481</v>
      </c>
      <c r="P39" s="2">
        <f>PIVOT!P24</f>
        <v>45</v>
      </c>
      <c r="Q39" s="2">
        <f>PIVOT!Q24</f>
        <v>843</v>
      </c>
      <c r="R39" s="1"/>
    </row>
    <row r="40" spans="1:18" ht="12.75" customHeight="1">
      <c r="A40" s="2" t="str">
        <f>PIVOT!A25</f>
        <v>HLG</v>
      </c>
      <c r="B40" s="2">
        <f>PIVOT!B25</f>
        <v>0</v>
      </c>
      <c r="C40" s="2">
        <f>PIVOT!C25</f>
        <v>0</v>
      </c>
      <c r="D40" s="2">
        <f>PIVOT!D25</f>
        <v>0</v>
      </c>
      <c r="E40" s="2">
        <f>PIVOT!E25</f>
        <v>0</v>
      </c>
      <c r="F40" s="2">
        <f>PIVOT!F25</f>
        <v>0</v>
      </c>
      <c r="G40" s="2">
        <f>PIVOT!G25</f>
        <v>13</v>
      </c>
      <c r="H40" s="2">
        <f>PIVOT!H25</f>
        <v>1</v>
      </c>
      <c r="I40" s="3">
        <f>PIVOT!I25</f>
        <v>14</v>
      </c>
      <c r="J40" s="2">
        <f>PIVOT!J25</f>
        <v>0</v>
      </c>
      <c r="K40" s="2">
        <f>PIVOT!K25</f>
        <v>0</v>
      </c>
      <c r="L40" s="2">
        <f>PIVOT!L25</f>
        <v>0</v>
      </c>
      <c r="M40" s="2">
        <f>PIVOT!M25</f>
        <v>0</v>
      </c>
      <c r="N40" s="2">
        <f>PIVOT!N25</f>
        <v>0</v>
      </c>
      <c r="O40" s="2">
        <f>PIVOT!O25</f>
        <v>14</v>
      </c>
      <c r="P40" s="2">
        <f>PIVOT!P25</f>
        <v>1</v>
      </c>
      <c r="Q40" s="2">
        <f>PIVOT!Q25</f>
        <v>15</v>
      </c>
      <c r="R40" s="1"/>
    </row>
    <row r="41" spans="1:18" ht="12.75" customHeight="1">
      <c r="A41" s="2" t="str">
        <f>PIVOT!A26</f>
        <v>LINDENWOOD</v>
      </c>
      <c r="B41" s="2">
        <f>PIVOT!B26</f>
        <v>88</v>
      </c>
      <c r="C41" s="2">
        <f>PIVOT!C26</f>
        <v>622</v>
      </c>
      <c r="D41" s="2">
        <f>PIVOT!D26</f>
        <v>4</v>
      </c>
      <c r="E41" s="2">
        <f>PIVOT!E26</f>
        <v>17</v>
      </c>
      <c r="F41" s="2">
        <f>PIVOT!F26</f>
        <v>16</v>
      </c>
      <c r="G41" s="2">
        <f>PIVOT!G26</f>
        <v>1182</v>
      </c>
      <c r="H41" s="2">
        <f>PIVOT!H26</f>
        <v>691</v>
      </c>
      <c r="I41" s="3">
        <f>PIVOT!I26</f>
        <v>2621</v>
      </c>
      <c r="J41" s="2">
        <f>PIVOT!J26</f>
        <v>204</v>
      </c>
      <c r="K41" s="2">
        <f>PIVOT!K26</f>
        <v>777</v>
      </c>
      <c r="L41" s="2">
        <f>PIVOT!L26</f>
        <v>6</v>
      </c>
      <c r="M41" s="2">
        <f>PIVOT!M26</f>
        <v>23</v>
      </c>
      <c r="N41" s="2">
        <f>PIVOT!N26</f>
        <v>28</v>
      </c>
      <c r="O41" s="2">
        <f>PIVOT!O26</f>
        <v>1717</v>
      </c>
      <c r="P41" s="2">
        <f>PIVOT!P26</f>
        <v>993</v>
      </c>
      <c r="Q41" s="2">
        <f>PIVOT!Q26</f>
        <v>3749</v>
      </c>
      <c r="R41" s="1"/>
    </row>
    <row r="42" spans="1:18" ht="12.75" customHeight="1">
      <c r="A42" s="2" t="str">
        <f>PIVOT!A27</f>
        <v>MARYVILLE</v>
      </c>
      <c r="B42" s="2">
        <f>PIVOT!B27</f>
        <v>9</v>
      </c>
      <c r="C42" s="2">
        <f>PIVOT!C27</f>
        <v>59</v>
      </c>
      <c r="D42" s="2">
        <f>PIVOT!D27</f>
        <v>1</v>
      </c>
      <c r="E42" s="2">
        <f>PIVOT!E27</f>
        <v>13</v>
      </c>
      <c r="F42" s="2">
        <f>PIVOT!F27</f>
        <v>2</v>
      </c>
      <c r="G42" s="2">
        <f>PIVOT!G27</f>
        <v>382</v>
      </c>
      <c r="H42" s="2">
        <f>PIVOT!H27</f>
        <v>58</v>
      </c>
      <c r="I42" s="3">
        <f>PIVOT!I27</f>
        <v>526</v>
      </c>
      <c r="J42" s="2">
        <f>PIVOT!J27</f>
        <v>11</v>
      </c>
      <c r="K42" s="2">
        <f>PIVOT!K27</f>
        <v>73</v>
      </c>
      <c r="L42" s="2">
        <f>PIVOT!L27</f>
        <v>1</v>
      </c>
      <c r="M42" s="2">
        <f>PIVOT!M27</f>
        <v>14</v>
      </c>
      <c r="N42" s="2">
        <f>PIVOT!N27</f>
        <v>5</v>
      </c>
      <c r="O42" s="2">
        <f>PIVOT!O27</f>
        <v>530</v>
      </c>
      <c r="P42" s="2">
        <f>PIVOT!P27</f>
        <v>72</v>
      </c>
      <c r="Q42" s="2">
        <f>PIVOT!Q27</f>
        <v>708</v>
      </c>
      <c r="R42" s="1"/>
    </row>
    <row r="43" spans="1:18" ht="12.75" customHeight="1">
      <c r="A43" s="2" t="str">
        <f>PIVOT!A28</f>
        <v>MO BAP</v>
      </c>
      <c r="B43" s="2">
        <f>PIVOT!B28</f>
        <v>5</v>
      </c>
      <c r="C43" s="2">
        <f>PIVOT!C28</f>
        <v>78</v>
      </c>
      <c r="D43" s="2">
        <f>PIVOT!D28</f>
        <v>5</v>
      </c>
      <c r="E43" s="2">
        <f>PIVOT!E28</f>
        <v>0</v>
      </c>
      <c r="F43" s="2">
        <f>PIVOT!F28</f>
        <v>3</v>
      </c>
      <c r="G43" s="2">
        <f>PIVOT!G28</f>
        <v>882</v>
      </c>
      <c r="H43" s="2">
        <f>PIVOT!H28</f>
        <v>28</v>
      </c>
      <c r="I43" s="3">
        <f>PIVOT!I28</f>
        <v>1003</v>
      </c>
      <c r="J43" s="2">
        <f>PIVOT!J28</f>
        <v>15</v>
      </c>
      <c r="K43" s="2">
        <f>PIVOT!K28</f>
        <v>124</v>
      </c>
      <c r="L43" s="2">
        <f>PIVOT!L28</f>
        <v>7</v>
      </c>
      <c r="M43" s="2">
        <f>PIVOT!M28</f>
        <v>0</v>
      </c>
      <c r="N43" s="2">
        <f>PIVOT!N28</f>
        <v>10</v>
      </c>
      <c r="O43" s="2">
        <f>PIVOT!O28</f>
        <v>1176</v>
      </c>
      <c r="P43" s="2">
        <f>PIVOT!P28</f>
        <v>40</v>
      </c>
      <c r="Q43" s="2">
        <f>PIVOT!Q28</f>
        <v>1374</v>
      </c>
      <c r="R43" s="1"/>
    </row>
    <row r="44" spans="1:18" ht="12.75" customHeight="1">
      <c r="A44" s="2" t="str">
        <f>PIVOT!A29</f>
        <v>PARK</v>
      </c>
      <c r="B44" s="2">
        <f>PIVOT!B29</f>
        <v>31</v>
      </c>
      <c r="C44" s="2">
        <f>PIVOT!C29</f>
        <v>70</v>
      </c>
      <c r="D44" s="2">
        <f>PIVOT!D29</f>
        <v>1</v>
      </c>
      <c r="E44" s="2">
        <f>PIVOT!E29</f>
        <v>13</v>
      </c>
      <c r="F44" s="2">
        <f>PIVOT!F29</f>
        <v>22</v>
      </c>
      <c r="G44" s="2">
        <f>PIVOT!G29</f>
        <v>340</v>
      </c>
      <c r="H44" s="2">
        <f>PIVOT!H29</f>
        <v>0</v>
      </c>
      <c r="I44" s="3">
        <f>PIVOT!I29</f>
        <v>477</v>
      </c>
      <c r="J44" s="2">
        <f>PIVOT!J29</f>
        <v>64</v>
      </c>
      <c r="K44" s="2">
        <f>PIVOT!K29</f>
        <v>108</v>
      </c>
      <c r="L44" s="2">
        <f>PIVOT!L29</f>
        <v>4</v>
      </c>
      <c r="M44" s="2">
        <f>PIVOT!M29</f>
        <v>17</v>
      </c>
      <c r="N44" s="2">
        <f>PIVOT!N29</f>
        <v>36</v>
      </c>
      <c r="O44" s="2">
        <f>PIVOT!O29</f>
        <v>546</v>
      </c>
      <c r="P44" s="2">
        <f>PIVOT!P29</f>
        <v>0</v>
      </c>
      <c r="Q44" s="2">
        <f>PIVOT!Q29</f>
        <v>775</v>
      </c>
      <c r="R44" s="1"/>
    </row>
    <row r="45" spans="1:18" ht="12.75" customHeight="1">
      <c r="A45" s="2" t="str">
        <f>PIVOT!A30</f>
        <v>ROCKHURST</v>
      </c>
      <c r="B45" s="2">
        <f>PIVOT!B30</f>
        <v>0</v>
      </c>
      <c r="C45" s="2">
        <f>PIVOT!C30</f>
        <v>20</v>
      </c>
      <c r="D45" s="2">
        <f>PIVOT!D30</f>
        <v>2</v>
      </c>
      <c r="E45" s="2">
        <f>PIVOT!E30</f>
        <v>12</v>
      </c>
      <c r="F45" s="2">
        <f>PIVOT!F30</f>
        <v>17</v>
      </c>
      <c r="G45" s="2">
        <f>PIVOT!G30</f>
        <v>397</v>
      </c>
      <c r="H45" s="2">
        <f>PIVOT!H30</f>
        <v>30</v>
      </c>
      <c r="I45" s="3">
        <f>PIVOT!I30</f>
        <v>482</v>
      </c>
      <c r="J45" s="2">
        <f>PIVOT!J30</f>
        <v>2</v>
      </c>
      <c r="K45" s="2">
        <f>PIVOT!K30</f>
        <v>30</v>
      </c>
      <c r="L45" s="2">
        <f>PIVOT!L30</f>
        <v>2</v>
      </c>
      <c r="M45" s="2">
        <f>PIVOT!M30</f>
        <v>21</v>
      </c>
      <c r="N45" s="2">
        <f>PIVOT!N30</f>
        <v>30</v>
      </c>
      <c r="O45" s="2">
        <f>PIVOT!O30</f>
        <v>640</v>
      </c>
      <c r="P45" s="2">
        <f>PIVOT!P30</f>
        <v>57</v>
      </c>
      <c r="Q45" s="2">
        <f>PIVOT!Q30</f>
        <v>788</v>
      </c>
      <c r="R45" s="1"/>
    </row>
    <row r="46" spans="1:18" ht="12.75" customHeight="1">
      <c r="A46" s="2" t="str">
        <f>PIVOT!A31</f>
        <v>SBU</v>
      </c>
      <c r="B46" s="2">
        <f>PIVOT!B31</f>
        <v>0</v>
      </c>
      <c r="C46" s="2">
        <f>PIVOT!C31</f>
        <v>4</v>
      </c>
      <c r="D46" s="2">
        <f>PIVOT!D31</f>
        <v>3</v>
      </c>
      <c r="E46" s="2">
        <f>PIVOT!E31</f>
        <v>2</v>
      </c>
      <c r="F46" s="2">
        <f>PIVOT!F31</f>
        <v>4</v>
      </c>
      <c r="G46" s="2">
        <f>PIVOT!G31</f>
        <v>379</v>
      </c>
      <c r="H46" s="2">
        <f>PIVOT!H31</f>
        <v>98</v>
      </c>
      <c r="I46" s="3">
        <f>PIVOT!I31</f>
        <v>490</v>
      </c>
      <c r="J46" s="2">
        <f>PIVOT!J31</f>
        <v>0</v>
      </c>
      <c r="K46" s="2">
        <f>PIVOT!K31</f>
        <v>11</v>
      </c>
      <c r="L46" s="2">
        <f>PIVOT!L31</f>
        <v>5</v>
      </c>
      <c r="M46" s="2">
        <f>PIVOT!M31</f>
        <v>6</v>
      </c>
      <c r="N46" s="2">
        <f>PIVOT!N31</f>
        <v>6</v>
      </c>
      <c r="O46" s="2">
        <f>PIVOT!O31</f>
        <v>559</v>
      </c>
      <c r="P46" s="2">
        <f>PIVOT!P31</f>
        <v>140</v>
      </c>
      <c r="Q46" s="2">
        <f>PIVOT!Q31</f>
        <v>727</v>
      </c>
      <c r="R46" s="1"/>
    </row>
    <row r="47" spans="1:18" ht="12.75" customHeight="1">
      <c r="A47" s="2" t="str">
        <f>PIVOT!A32</f>
        <v>SLU</v>
      </c>
      <c r="B47" s="2">
        <f>PIVOT!B32</f>
        <v>138</v>
      </c>
      <c r="C47" s="2">
        <f>PIVOT!C32</f>
        <v>244</v>
      </c>
      <c r="D47" s="2">
        <f>PIVOT!D32</f>
        <v>11</v>
      </c>
      <c r="E47" s="2">
        <f>PIVOT!E32</f>
        <v>193</v>
      </c>
      <c r="F47" s="2">
        <f>PIVOT!F32</f>
        <v>79</v>
      </c>
      <c r="G47" s="2">
        <f>PIVOT!G32</f>
        <v>2293</v>
      </c>
      <c r="H47" s="2">
        <f>PIVOT!H32</f>
        <v>107</v>
      </c>
      <c r="I47" s="3">
        <f>PIVOT!I32</f>
        <v>3123</v>
      </c>
      <c r="J47" s="2">
        <f>PIVOT!J32</f>
        <v>259</v>
      </c>
      <c r="K47" s="2">
        <f>PIVOT!K32</f>
        <v>322</v>
      </c>
      <c r="L47" s="2">
        <f>PIVOT!L32</f>
        <v>13</v>
      </c>
      <c r="M47" s="2">
        <f>PIVOT!M32</f>
        <v>374</v>
      </c>
      <c r="N47" s="2">
        <f>PIVOT!N32</f>
        <v>135</v>
      </c>
      <c r="O47" s="2">
        <f>PIVOT!O32</f>
        <v>3871</v>
      </c>
      <c r="P47" s="2">
        <f>PIVOT!P32</f>
        <v>229</v>
      </c>
      <c r="Q47" s="2">
        <f>PIVOT!Q32</f>
        <v>5305</v>
      </c>
      <c r="R47" s="1"/>
    </row>
    <row r="48" spans="1:18" ht="12.75" customHeight="1">
      <c r="A48" s="2" t="str">
        <f>PIVOT!A33</f>
        <v>STEPHENS</v>
      </c>
      <c r="B48" s="2">
        <f>PIVOT!B33</f>
        <v>0</v>
      </c>
      <c r="C48" s="2">
        <f>PIVOT!C33</f>
        <v>19</v>
      </c>
      <c r="D48" s="2">
        <f>PIVOT!D33</f>
        <v>0</v>
      </c>
      <c r="E48" s="2">
        <f>PIVOT!E33</f>
        <v>6</v>
      </c>
      <c r="F48" s="2">
        <f>PIVOT!F33</f>
        <v>6</v>
      </c>
      <c r="G48" s="2">
        <f>PIVOT!G33</f>
        <v>199</v>
      </c>
      <c r="H48" s="2">
        <f>PIVOT!H33</f>
        <v>0</v>
      </c>
      <c r="I48" s="3">
        <f>PIVOT!I33</f>
        <v>230</v>
      </c>
      <c r="J48" s="2">
        <f>PIVOT!J33</f>
        <v>0</v>
      </c>
      <c r="K48" s="2">
        <f>PIVOT!K33</f>
        <v>22</v>
      </c>
      <c r="L48" s="2">
        <f>PIVOT!L33</f>
        <v>0</v>
      </c>
      <c r="M48" s="2">
        <f>PIVOT!M33</f>
        <v>6</v>
      </c>
      <c r="N48" s="2">
        <f>PIVOT!N33</f>
        <v>7</v>
      </c>
      <c r="O48" s="2">
        <f>PIVOT!O33</f>
        <v>224</v>
      </c>
      <c r="P48" s="2">
        <f>PIVOT!P33</f>
        <v>0</v>
      </c>
      <c r="Q48" s="2">
        <f>PIVOT!Q33</f>
        <v>259</v>
      </c>
      <c r="R48" s="1"/>
    </row>
    <row r="49" spans="1:18" ht="12.75" customHeight="1">
      <c r="A49" s="2" t="str">
        <f>PIVOT!A34</f>
        <v>WEBSTER</v>
      </c>
      <c r="B49" s="2">
        <f>PIVOT!B34</f>
        <v>60</v>
      </c>
      <c r="C49" s="2">
        <f>PIVOT!C34</f>
        <v>3687</v>
      </c>
      <c r="D49" s="2">
        <f>PIVOT!D34</f>
        <v>28</v>
      </c>
      <c r="E49" s="2">
        <f>PIVOT!E34</f>
        <v>190</v>
      </c>
      <c r="F49" s="2">
        <f>PIVOT!F34</f>
        <v>460</v>
      </c>
      <c r="G49" s="2">
        <f>PIVOT!G34</f>
        <v>3018</v>
      </c>
      <c r="H49" s="2">
        <f>PIVOT!H34</f>
        <v>1664</v>
      </c>
      <c r="I49" s="3">
        <f>PIVOT!I34</f>
        <v>9115</v>
      </c>
      <c r="J49" s="2">
        <f>PIVOT!J34</f>
        <v>118</v>
      </c>
      <c r="K49" s="2">
        <f>PIVOT!K34</f>
        <v>5216</v>
      </c>
      <c r="L49" s="2">
        <f>PIVOT!L34</f>
        <v>67</v>
      </c>
      <c r="M49" s="2">
        <f>PIVOT!M34</f>
        <v>402</v>
      </c>
      <c r="N49" s="2">
        <f>PIVOT!N34</f>
        <v>843</v>
      </c>
      <c r="O49" s="2">
        <f>PIVOT!O34</f>
        <v>5883</v>
      </c>
      <c r="P49" s="2">
        <f>PIVOT!P34</f>
        <v>3048</v>
      </c>
      <c r="Q49" s="2">
        <f>PIVOT!Q34</f>
        <v>15595</v>
      </c>
      <c r="R49" s="1"/>
    </row>
    <row r="50" spans="1:18" ht="12.75" customHeight="1">
      <c r="A50" s="2" t="str">
        <f>PIVOT!A35</f>
        <v>WM WOODS</v>
      </c>
      <c r="B50" s="2">
        <f>PIVOT!B35</f>
        <v>6</v>
      </c>
      <c r="C50" s="2">
        <f>PIVOT!C35</f>
        <v>18</v>
      </c>
      <c r="D50" s="2">
        <f>PIVOT!D35</f>
        <v>2</v>
      </c>
      <c r="E50" s="2">
        <f>PIVOT!E35</f>
        <v>5</v>
      </c>
      <c r="F50" s="2">
        <f>PIVOT!F35</f>
        <v>4</v>
      </c>
      <c r="G50" s="2">
        <f>PIVOT!G35</f>
        <v>555</v>
      </c>
      <c r="H50" s="2">
        <f>PIVOT!H35</f>
        <v>76</v>
      </c>
      <c r="I50" s="3">
        <f>PIVOT!I35</f>
        <v>668</v>
      </c>
      <c r="J50" s="2">
        <f>PIVOT!J35</f>
        <v>22</v>
      </c>
      <c r="K50" s="2">
        <f>PIVOT!K35</f>
        <v>36</v>
      </c>
      <c r="L50" s="2">
        <f>PIVOT!L35</f>
        <v>3</v>
      </c>
      <c r="M50" s="2">
        <f>PIVOT!M35</f>
        <v>7</v>
      </c>
      <c r="N50" s="2">
        <f>PIVOT!N35</f>
        <v>8</v>
      </c>
      <c r="O50" s="2">
        <f>PIVOT!O35</f>
        <v>855</v>
      </c>
      <c r="P50" s="2">
        <f>PIVOT!P35</f>
        <v>120</v>
      </c>
      <c r="Q50" s="2">
        <f>PIVOT!Q35</f>
        <v>1055</v>
      </c>
      <c r="R50" s="1"/>
    </row>
    <row r="51" spans="1:18" ht="12.75" customHeight="1">
      <c r="A51" s="2" t="str">
        <f>PIVOT!A36</f>
        <v>WUSTL</v>
      </c>
      <c r="B51" s="2">
        <f>PIVOT!B36</f>
        <v>621</v>
      </c>
      <c r="C51" s="2">
        <f>PIVOT!C36</f>
        <v>217</v>
      </c>
      <c r="D51" s="2">
        <f>PIVOT!D36</f>
        <v>15</v>
      </c>
      <c r="E51" s="2">
        <f>PIVOT!E36</f>
        <v>298</v>
      </c>
      <c r="F51" s="2">
        <f>PIVOT!F36</f>
        <v>99</v>
      </c>
      <c r="G51" s="2">
        <f>PIVOT!G36</f>
        <v>1911</v>
      </c>
      <c r="H51" s="2">
        <f>PIVOT!H36</f>
        <v>202</v>
      </c>
      <c r="I51" s="3">
        <f>PIVOT!I36</f>
        <v>3420</v>
      </c>
      <c r="J51" s="2">
        <f>PIVOT!J36</f>
        <v>1395</v>
      </c>
      <c r="K51" s="2">
        <f>PIVOT!K36</f>
        <v>349</v>
      </c>
      <c r="L51" s="2">
        <f>PIVOT!L36</f>
        <v>29</v>
      </c>
      <c r="M51" s="2">
        <f>PIVOT!M36</f>
        <v>577</v>
      </c>
      <c r="N51" s="2">
        <f>PIVOT!N36</f>
        <v>180</v>
      </c>
      <c r="O51" s="2">
        <f>PIVOT!O36</f>
        <v>3591</v>
      </c>
      <c r="P51" s="2">
        <f>PIVOT!P36</f>
        <v>457</v>
      </c>
      <c r="Q51" s="2">
        <f>PIVOT!Q36</f>
        <v>6682</v>
      </c>
      <c r="R51" s="1"/>
    </row>
    <row r="52" spans="1:18" ht="12.75" customHeight="1">
      <c r="A52" s="1" t="s">
        <v>12</v>
      </c>
      <c r="B52" s="2">
        <f>SUM(B34:B51)</f>
        <v>1017</v>
      </c>
      <c r="C52" s="2">
        <f t="shared" ref="C52:P52" si="2">SUM(C34:C51)</f>
        <v>5419</v>
      </c>
      <c r="D52" s="2">
        <f t="shared" si="2"/>
        <v>88</v>
      </c>
      <c r="E52" s="2">
        <f t="shared" si="2"/>
        <v>774</v>
      </c>
      <c r="F52" s="2">
        <f t="shared" si="2"/>
        <v>751</v>
      </c>
      <c r="G52" s="2">
        <f t="shared" si="2"/>
        <v>13241</v>
      </c>
      <c r="H52" s="2">
        <f t="shared" si="2"/>
        <v>3083</v>
      </c>
      <c r="I52" s="3">
        <f t="shared" si="2"/>
        <v>24516</v>
      </c>
      <c r="J52" s="2">
        <f t="shared" si="2"/>
        <v>2215</v>
      </c>
      <c r="K52" s="2">
        <f t="shared" si="2"/>
        <v>7558</v>
      </c>
      <c r="L52" s="2">
        <f t="shared" si="2"/>
        <v>165</v>
      </c>
      <c r="M52" s="2">
        <f t="shared" si="2"/>
        <v>1480</v>
      </c>
      <c r="N52" s="2">
        <f t="shared" si="2"/>
        <v>1352</v>
      </c>
      <c r="O52" s="2">
        <f t="shared" si="2"/>
        <v>21964</v>
      </c>
      <c r="P52" s="2">
        <f t="shared" si="2"/>
        <v>5351</v>
      </c>
      <c r="Q52" s="2">
        <f t="shared" ref="Q52" si="3">SUM(J52:P52)</f>
        <v>40085</v>
      </c>
      <c r="R52" s="1"/>
    </row>
    <row r="53" spans="1:18" ht="12.75" customHeight="1">
      <c r="A53" s="1"/>
      <c r="B53" s="2"/>
      <c r="C53" s="2"/>
      <c r="D53" s="2"/>
      <c r="E53" s="2"/>
      <c r="F53" s="2"/>
      <c r="G53" s="2"/>
      <c r="H53" s="2"/>
      <c r="I53" s="3"/>
      <c r="J53" s="20"/>
      <c r="K53" s="1"/>
      <c r="L53" s="2"/>
      <c r="M53" s="2"/>
      <c r="N53" s="2"/>
      <c r="O53" s="2"/>
      <c r="P53" s="2"/>
      <c r="Q53" s="2"/>
      <c r="R53" s="1"/>
    </row>
    <row r="54" spans="1:18" ht="12.75" customHeight="1" thickBot="1">
      <c r="A54" s="1" t="s">
        <v>14</v>
      </c>
      <c r="B54" s="2">
        <f>SUM(B52,B22)</f>
        <v>2457</v>
      </c>
      <c r="C54" s="2">
        <f t="shared" ref="C54:Q54" si="4">SUM(C52,C22)</f>
        <v>6317</v>
      </c>
      <c r="D54" s="2">
        <f t="shared" si="4"/>
        <v>157</v>
      </c>
      <c r="E54" s="2">
        <f t="shared" si="4"/>
        <v>1193</v>
      </c>
      <c r="F54" s="2">
        <f t="shared" si="4"/>
        <v>1046</v>
      </c>
      <c r="G54" s="2">
        <f t="shared" si="4"/>
        <v>24115</v>
      </c>
      <c r="H54" s="2">
        <f t="shared" si="4"/>
        <v>4069</v>
      </c>
      <c r="I54" s="27">
        <f t="shared" si="4"/>
        <v>39600</v>
      </c>
      <c r="J54" s="2">
        <f t="shared" si="4"/>
        <v>5896</v>
      </c>
      <c r="K54" s="2">
        <f t="shared" si="4"/>
        <v>8937</v>
      </c>
      <c r="L54" s="2">
        <f t="shared" si="4"/>
        <v>284</v>
      </c>
      <c r="M54" s="2">
        <f t="shared" si="4"/>
        <v>2235</v>
      </c>
      <c r="N54" s="2">
        <f t="shared" si="4"/>
        <v>1899</v>
      </c>
      <c r="O54" s="2">
        <f>SUM(O52,O22)</f>
        <v>40055</v>
      </c>
      <c r="P54" s="2">
        <f t="shared" si="4"/>
        <v>7060</v>
      </c>
      <c r="Q54" s="2">
        <f t="shared" si="4"/>
        <v>66366</v>
      </c>
      <c r="R54" s="1"/>
    </row>
    <row r="55" spans="1:18" ht="12.75" customHeight="1" thickTop="1">
      <c r="A55" s="7" t="s">
        <v>15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4"/>
      <c r="M55" s="7"/>
      <c r="N55" s="7"/>
      <c r="O55" s="7"/>
      <c r="P55" s="24"/>
      <c r="Q55" s="24"/>
      <c r="R55" s="1"/>
    </row>
    <row r="56" spans="1:18" ht="12.75" customHeight="1">
      <c r="A56" s="1" t="s">
        <v>13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2"/>
      <c r="Q56" s="2"/>
      <c r="R56" s="1"/>
    </row>
    <row r="57" spans="1:1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2"/>
      <c r="Q57" s="2"/>
      <c r="R57" s="1"/>
    </row>
    <row r="58" spans="1:1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1"/>
      <c r="P58" s="2"/>
      <c r="Q58" s="2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</row>
  </sheetData>
  <sortState ref="A10:IU21">
    <sortCondition ref="A10:A21"/>
  </sortState>
  <mergeCells count="1">
    <mergeCell ref="A27:P27"/>
  </mergeCells>
  <phoneticPr fontId="3" type="noConversion"/>
  <pageMargins left="1.02" right="0.3" top="0.78" bottom="0.5" header="0.68" footer="0.5"/>
  <pageSetup orientation="landscape" r:id="rId1"/>
  <headerFooter alignWithMargins="0"/>
  <rowBreaks count="1" manualBreakCount="1"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Q37"/>
  <sheetViews>
    <sheetView workbookViewId="0">
      <selection activeCell="B64" sqref="B64"/>
    </sheetView>
  </sheetViews>
  <sheetFormatPr defaultRowHeight="9"/>
  <cols>
    <col min="1" max="1" width="18.796875" bestFit="1" customWidth="1"/>
    <col min="2" max="2" width="23" bestFit="1" customWidth="1"/>
    <col min="3" max="3" width="24" bestFit="1" customWidth="1"/>
    <col min="4" max="6" width="23.3984375" bestFit="1" customWidth="1"/>
    <col min="7" max="7" width="23.19921875" bestFit="1" customWidth="1"/>
    <col min="8" max="8" width="24" bestFit="1" customWidth="1"/>
    <col min="9" max="9" width="22.796875" bestFit="1" customWidth="1"/>
    <col min="10" max="10" width="22.3984375" bestFit="1" customWidth="1"/>
    <col min="11" max="11" width="23.3984375" bestFit="1" customWidth="1"/>
    <col min="12" max="14" width="22.796875" bestFit="1" customWidth="1"/>
    <col min="15" max="15" width="22.59765625" bestFit="1" customWidth="1"/>
    <col min="16" max="16" width="23.3984375" bestFit="1" customWidth="1"/>
    <col min="17" max="17" width="22.19921875" bestFit="1" customWidth="1"/>
  </cols>
  <sheetData>
    <row r="3" spans="1:17">
      <c r="B3" s="31" t="s">
        <v>72</v>
      </c>
    </row>
    <row r="4" spans="1:17">
      <c r="A4" s="31" t="s">
        <v>69</v>
      </c>
      <c r="B4" t="s">
        <v>71</v>
      </c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82</v>
      </c>
      <c r="M4" t="s">
        <v>83</v>
      </c>
      <c r="N4" t="s">
        <v>84</v>
      </c>
      <c r="O4" t="s">
        <v>85</v>
      </c>
      <c r="P4" t="s">
        <v>86</v>
      </c>
      <c r="Q4" t="s">
        <v>87</v>
      </c>
    </row>
    <row r="5" spans="1:17">
      <c r="A5" s="32" t="s">
        <v>57</v>
      </c>
      <c r="B5" s="34">
        <v>1440</v>
      </c>
      <c r="C5" s="34">
        <v>898</v>
      </c>
      <c r="D5" s="34">
        <v>69</v>
      </c>
      <c r="E5" s="34">
        <v>419</v>
      </c>
      <c r="F5" s="34">
        <v>295</v>
      </c>
      <c r="G5" s="34">
        <v>10874</v>
      </c>
      <c r="H5" s="34">
        <v>986</v>
      </c>
      <c r="I5" s="34">
        <v>15084</v>
      </c>
      <c r="J5" s="34">
        <v>3681</v>
      </c>
      <c r="K5" s="34">
        <v>1379</v>
      </c>
      <c r="L5" s="34">
        <v>119</v>
      </c>
      <c r="M5" s="34">
        <v>755</v>
      </c>
      <c r="N5" s="34">
        <v>547</v>
      </c>
      <c r="O5" s="34">
        <v>18091</v>
      </c>
      <c r="P5" s="34">
        <v>1709</v>
      </c>
      <c r="Q5" s="34">
        <v>26437</v>
      </c>
    </row>
    <row r="6" spans="1:17">
      <c r="A6" s="33" t="s">
        <v>56</v>
      </c>
      <c r="B6" s="34">
        <v>5</v>
      </c>
      <c r="C6" s="34">
        <v>28</v>
      </c>
      <c r="D6" s="34">
        <v>0</v>
      </c>
      <c r="E6" s="34">
        <v>1</v>
      </c>
      <c r="F6" s="34">
        <v>0</v>
      </c>
      <c r="G6" s="34">
        <v>94</v>
      </c>
      <c r="H6" s="34">
        <v>1</v>
      </c>
      <c r="I6" s="34">
        <v>129</v>
      </c>
      <c r="J6" s="34">
        <v>8</v>
      </c>
      <c r="K6" s="34">
        <v>41</v>
      </c>
      <c r="L6" s="34">
        <v>0</v>
      </c>
      <c r="M6" s="34">
        <v>1</v>
      </c>
      <c r="N6" s="34">
        <v>0</v>
      </c>
      <c r="O6" s="34">
        <v>138</v>
      </c>
      <c r="P6" s="34">
        <v>2</v>
      </c>
      <c r="Q6" s="34">
        <v>190</v>
      </c>
    </row>
    <row r="7" spans="1:17">
      <c r="A7" s="33" t="s">
        <v>58</v>
      </c>
      <c r="B7" s="34">
        <v>162</v>
      </c>
      <c r="C7" s="34">
        <v>14</v>
      </c>
      <c r="D7" s="34">
        <v>1</v>
      </c>
      <c r="E7" s="34">
        <v>13</v>
      </c>
      <c r="F7" s="34">
        <v>7</v>
      </c>
      <c r="G7" s="34">
        <v>147</v>
      </c>
      <c r="H7" s="34">
        <v>10</v>
      </c>
      <c r="I7" s="34">
        <v>354</v>
      </c>
      <c r="J7" s="34">
        <v>696</v>
      </c>
      <c r="K7" s="34">
        <v>50</v>
      </c>
      <c r="L7" s="34">
        <v>5</v>
      </c>
      <c r="M7" s="34">
        <v>48</v>
      </c>
      <c r="N7" s="34">
        <v>40</v>
      </c>
      <c r="O7" s="34">
        <v>794</v>
      </c>
      <c r="P7" s="34">
        <v>65</v>
      </c>
      <c r="Q7" s="34">
        <v>1702</v>
      </c>
    </row>
    <row r="8" spans="1:17">
      <c r="A8" s="33" t="s">
        <v>59</v>
      </c>
      <c r="B8" s="34">
        <v>214</v>
      </c>
      <c r="C8" s="34">
        <v>21</v>
      </c>
      <c r="D8" s="34">
        <v>14</v>
      </c>
      <c r="E8" s="34">
        <v>37</v>
      </c>
      <c r="F8" s="34">
        <v>37</v>
      </c>
      <c r="G8" s="34">
        <v>1479</v>
      </c>
      <c r="H8" s="34">
        <v>93</v>
      </c>
      <c r="I8" s="34">
        <v>1920</v>
      </c>
      <c r="J8" s="34">
        <v>484</v>
      </c>
      <c r="K8" s="34">
        <v>44</v>
      </c>
      <c r="L8" s="34">
        <v>23</v>
      </c>
      <c r="M8" s="34">
        <v>58</v>
      </c>
      <c r="N8" s="34">
        <v>62</v>
      </c>
      <c r="O8" s="34">
        <v>2396</v>
      </c>
      <c r="P8" s="34">
        <v>161</v>
      </c>
      <c r="Q8" s="34">
        <v>3267</v>
      </c>
    </row>
    <row r="9" spans="1:17">
      <c r="A9" s="33" t="s">
        <v>60</v>
      </c>
      <c r="B9" s="34">
        <v>0</v>
      </c>
      <c r="C9" s="34">
        <v>0</v>
      </c>
      <c r="D9" s="34">
        <v>1</v>
      </c>
      <c r="E9" s="34">
        <v>1</v>
      </c>
      <c r="F9" s="34">
        <v>0</v>
      </c>
      <c r="G9" s="34">
        <v>32</v>
      </c>
      <c r="H9" s="34">
        <v>0</v>
      </c>
      <c r="I9" s="34">
        <v>34</v>
      </c>
      <c r="J9" s="34">
        <v>0</v>
      </c>
      <c r="K9" s="34">
        <v>0</v>
      </c>
      <c r="L9" s="34">
        <v>2</v>
      </c>
      <c r="M9" s="34">
        <v>1</v>
      </c>
      <c r="N9" s="34">
        <v>0</v>
      </c>
      <c r="O9" s="34">
        <v>46</v>
      </c>
      <c r="P9" s="34">
        <v>2</v>
      </c>
      <c r="Q9" s="34">
        <v>51</v>
      </c>
    </row>
    <row r="10" spans="1:17">
      <c r="A10" s="33" t="s">
        <v>61</v>
      </c>
      <c r="B10" s="34">
        <v>0</v>
      </c>
      <c r="C10" s="34">
        <v>2</v>
      </c>
      <c r="D10" s="34">
        <v>0</v>
      </c>
      <c r="E10" s="34">
        <v>1</v>
      </c>
      <c r="F10" s="34">
        <v>1</v>
      </c>
      <c r="G10" s="34">
        <v>82</v>
      </c>
      <c r="H10" s="34">
        <v>1</v>
      </c>
      <c r="I10" s="34">
        <v>88</v>
      </c>
      <c r="J10" s="34">
        <v>5</v>
      </c>
      <c r="K10" s="34">
        <v>3</v>
      </c>
      <c r="L10" s="34">
        <v>0</v>
      </c>
      <c r="M10" s="34">
        <v>4</v>
      </c>
      <c r="N10" s="34">
        <v>2</v>
      </c>
      <c r="O10" s="34">
        <v>105</v>
      </c>
      <c r="P10" s="34">
        <v>2</v>
      </c>
      <c r="Q10" s="34">
        <v>122</v>
      </c>
    </row>
    <row r="11" spans="1:17">
      <c r="A11" s="33" t="s">
        <v>62</v>
      </c>
      <c r="B11" s="34">
        <v>38</v>
      </c>
      <c r="C11" s="34">
        <v>12</v>
      </c>
      <c r="D11" s="34">
        <v>1</v>
      </c>
      <c r="E11" s="34">
        <v>4</v>
      </c>
      <c r="F11" s="34">
        <v>10</v>
      </c>
      <c r="G11" s="34">
        <v>429</v>
      </c>
      <c r="H11" s="34">
        <v>23</v>
      </c>
      <c r="I11" s="34">
        <v>528</v>
      </c>
      <c r="J11" s="34">
        <v>124</v>
      </c>
      <c r="K11" s="34">
        <v>23</v>
      </c>
      <c r="L11" s="34">
        <v>4</v>
      </c>
      <c r="M11" s="34">
        <v>10</v>
      </c>
      <c r="N11" s="34">
        <v>14</v>
      </c>
      <c r="O11" s="34">
        <v>719</v>
      </c>
      <c r="P11" s="34">
        <v>35</v>
      </c>
      <c r="Q11" s="34">
        <v>949</v>
      </c>
    </row>
    <row r="12" spans="1:17">
      <c r="A12" s="33" t="s">
        <v>63</v>
      </c>
      <c r="B12" s="34">
        <v>43</v>
      </c>
      <c r="C12" s="34">
        <v>28</v>
      </c>
      <c r="D12" s="34">
        <v>9</v>
      </c>
      <c r="E12" s="34">
        <v>6</v>
      </c>
      <c r="F12" s="34">
        <v>2</v>
      </c>
      <c r="G12" s="34">
        <v>651</v>
      </c>
      <c r="H12" s="34">
        <v>8</v>
      </c>
      <c r="I12" s="34">
        <v>747</v>
      </c>
      <c r="J12" s="34">
        <v>110</v>
      </c>
      <c r="K12" s="34">
        <v>40</v>
      </c>
      <c r="L12" s="34">
        <v>12</v>
      </c>
      <c r="M12" s="34">
        <v>10</v>
      </c>
      <c r="N12" s="34">
        <v>3</v>
      </c>
      <c r="O12" s="34">
        <v>890</v>
      </c>
      <c r="P12" s="34">
        <v>11</v>
      </c>
      <c r="Q12" s="34">
        <v>1077</v>
      </c>
    </row>
    <row r="13" spans="1:17">
      <c r="A13" s="33" t="s">
        <v>64</v>
      </c>
      <c r="B13" s="34">
        <v>7</v>
      </c>
      <c r="C13" s="34">
        <v>4</v>
      </c>
      <c r="D13" s="34">
        <v>0</v>
      </c>
      <c r="E13" s="34">
        <v>2</v>
      </c>
      <c r="F13" s="34">
        <v>2</v>
      </c>
      <c r="G13" s="34">
        <v>222</v>
      </c>
      <c r="H13" s="34">
        <v>10</v>
      </c>
      <c r="I13" s="34">
        <v>254</v>
      </c>
      <c r="J13" s="34">
        <v>13</v>
      </c>
      <c r="K13" s="34">
        <v>6</v>
      </c>
      <c r="L13" s="34">
        <v>1</v>
      </c>
      <c r="M13" s="34">
        <v>3</v>
      </c>
      <c r="N13" s="34">
        <v>2</v>
      </c>
      <c r="O13" s="34">
        <v>310</v>
      </c>
      <c r="P13" s="34">
        <v>18</v>
      </c>
      <c r="Q13" s="34">
        <v>360</v>
      </c>
    </row>
    <row r="14" spans="1:17">
      <c r="A14" s="33" t="s">
        <v>65</v>
      </c>
      <c r="B14" s="34">
        <v>72</v>
      </c>
      <c r="C14" s="34">
        <v>66</v>
      </c>
      <c r="D14" s="34">
        <v>3</v>
      </c>
      <c r="E14" s="34">
        <v>10</v>
      </c>
      <c r="F14" s="34">
        <v>21</v>
      </c>
      <c r="G14" s="34">
        <v>1015</v>
      </c>
      <c r="H14" s="34">
        <v>161</v>
      </c>
      <c r="I14" s="34">
        <v>1350</v>
      </c>
      <c r="J14" s="34">
        <v>193</v>
      </c>
      <c r="K14" s="34">
        <v>116</v>
      </c>
      <c r="L14" s="34">
        <v>6</v>
      </c>
      <c r="M14" s="34">
        <v>22</v>
      </c>
      <c r="N14" s="34">
        <v>40</v>
      </c>
      <c r="O14" s="34">
        <v>1556</v>
      </c>
      <c r="P14" s="34">
        <v>247</v>
      </c>
      <c r="Q14" s="34">
        <v>2183</v>
      </c>
    </row>
    <row r="15" spans="1:17">
      <c r="A15" s="33" t="s">
        <v>66</v>
      </c>
      <c r="B15" s="34">
        <v>521</v>
      </c>
      <c r="C15" s="34">
        <v>155</v>
      </c>
      <c r="D15" s="34">
        <v>21</v>
      </c>
      <c r="E15" s="34">
        <v>91</v>
      </c>
      <c r="F15" s="34">
        <v>81</v>
      </c>
      <c r="G15" s="34">
        <v>3251</v>
      </c>
      <c r="H15" s="34">
        <v>169</v>
      </c>
      <c r="I15" s="34">
        <v>4325</v>
      </c>
      <c r="J15" s="34">
        <v>1175</v>
      </c>
      <c r="K15" s="34">
        <v>261</v>
      </c>
      <c r="L15" s="34">
        <v>32</v>
      </c>
      <c r="M15" s="34">
        <v>164</v>
      </c>
      <c r="N15" s="34">
        <v>152</v>
      </c>
      <c r="O15" s="34">
        <v>5349</v>
      </c>
      <c r="P15" s="34">
        <v>327</v>
      </c>
      <c r="Q15" s="34">
        <v>7507</v>
      </c>
    </row>
    <row r="16" spans="1:17">
      <c r="A16" s="33" t="s">
        <v>67</v>
      </c>
      <c r="B16" s="34">
        <v>240</v>
      </c>
      <c r="C16" s="34">
        <v>240</v>
      </c>
      <c r="D16" s="34">
        <v>11</v>
      </c>
      <c r="E16" s="34">
        <v>181</v>
      </c>
      <c r="F16" s="34">
        <v>90</v>
      </c>
      <c r="G16" s="34">
        <v>1929</v>
      </c>
      <c r="H16" s="34">
        <v>251</v>
      </c>
      <c r="I16" s="34">
        <v>2957</v>
      </c>
      <c r="J16" s="34">
        <v>639</v>
      </c>
      <c r="K16" s="34">
        <v>367</v>
      </c>
      <c r="L16" s="34">
        <v>17</v>
      </c>
      <c r="M16" s="34">
        <v>325</v>
      </c>
      <c r="N16" s="34">
        <v>164</v>
      </c>
      <c r="O16" s="34">
        <v>3403</v>
      </c>
      <c r="P16" s="34">
        <v>471</v>
      </c>
      <c r="Q16" s="34">
        <v>5409</v>
      </c>
    </row>
    <row r="17" spans="1:17">
      <c r="A17" s="33" t="s">
        <v>68</v>
      </c>
      <c r="B17" s="34">
        <v>138</v>
      </c>
      <c r="C17" s="34">
        <v>328</v>
      </c>
      <c r="D17" s="34">
        <v>8</v>
      </c>
      <c r="E17" s="34">
        <v>72</v>
      </c>
      <c r="F17" s="34">
        <v>44</v>
      </c>
      <c r="G17" s="34">
        <v>1543</v>
      </c>
      <c r="H17" s="34">
        <v>259</v>
      </c>
      <c r="I17" s="34">
        <v>2398</v>
      </c>
      <c r="J17" s="34">
        <v>234</v>
      </c>
      <c r="K17" s="34">
        <v>428</v>
      </c>
      <c r="L17" s="34">
        <v>17</v>
      </c>
      <c r="M17" s="34">
        <v>109</v>
      </c>
      <c r="N17" s="34">
        <v>68</v>
      </c>
      <c r="O17" s="34">
        <v>2385</v>
      </c>
      <c r="P17" s="34">
        <v>368</v>
      </c>
      <c r="Q17" s="34">
        <v>3620</v>
      </c>
    </row>
    <row r="18" spans="1:17">
      <c r="A18" s="32" t="s">
        <v>38</v>
      </c>
      <c r="B18" s="34">
        <v>1017</v>
      </c>
      <c r="C18" s="34">
        <v>5419</v>
      </c>
      <c r="D18" s="34">
        <v>88</v>
      </c>
      <c r="E18" s="34">
        <v>774</v>
      </c>
      <c r="F18" s="34">
        <v>751</v>
      </c>
      <c r="G18" s="34">
        <v>13241</v>
      </c>
      <c r="H18" s="34">
        <v>3083</v>
      </c>
      <c r="I18" s="34">
        <v>24516</v>
      </c>
      <c r="J18" s="34">
        <v>2215</v>
      </c>
      <c r="K18" s="34">
        <v>7558</v>
      </c>
      <c r="L18" s="34">
        <v>165</v>
      </c>
      <c r="M18" s="34">
        <v>1480</v>
      </c>
      <c r="N18" s="34">
        <v>1352</v>
      </c>
      <c r="O18" s="34">
        <v>21964</v>
      </c>
      <c r="P18" s="34">
        <v>5351</v>
      </c>
      <c r="Q18" s="34">
        <v>40336</v>
      </c>
    </row>
    <row r="19" spans="1:17">
      <c r="A19" s="33" t="s">
        <v>37</v>
      </c>
      <c r="B19" s="34">
        <v>24</v>
      </c>
      <c r="C19" s="34">
        <v>74</v>
      </c>
      <c r="D19" s="34">
        <v>4</v>
      </c>
      <c r="E19" s="34">
        <v>10</v>
      </c>
      <c r="F19" s="34">
        <v>14</v>
      </c>
      <c r="G19" s="34">
        <v>312</v>
      </c>
      <c r="H19" s="34">
        <v>16</v>
      </c>
      <c r="I19" s="34">
        <v>459</v>
      </c>
      <c r="J19" s="34">
        <v>56</v>
      </c>
      <c r="K19" s="34">
        <v>100</v>
      </c>
      <c r="L19" s="34">
        <v>6</v>
      </c>
      <c r="M19" s="34">
        <v>11</v>
      </c>
      <c r="N19" s="34">
        <v>16</v>
      </c>
      <c r="O19" s="34">
        <v>435</v>
      </c>
      <c r="P19" s="34">
        <v>24</v>
      </c>
      <c r="Q19" s="34">
        <v>654</v>
      </c>
    </row>
    <row r="20" spans="1:17">
      <c r="A20" s="33" t="s">
        <v>39</v>
      </c>
      <c r="B20" s="34">
        <v>0</v>
      </c>
      <c r="C20" s="34">
        <v>4</v>
      </c>
      <c r="D20" s="34">
        <v>0</v>
      </c>
      <c r="E20" s="34">
        <v>0</v>
      </c>
      <c r="F20" s="34">
        <v>0</v>
      </c>
      <c r="G20" s="34">
        <v>107</v>
      </c>
      <c r="H20" s="34">
        <v>3</v>
      </c>
      <c r="I20" s="34">
        <v>114</v>
      </c>
      <c r="J20" s="34">
        <v>0</v>
      </c>
      <c r="K20" s="34">
        <v>6</v>
      </c>
      <c r="L20" s="34">
        <v>0</v>
      </c>
      <c r="M20" s="34">
        <v>0</v>
      </c>
      <c r="N20" s="34">
        <v>1</v>
      </c>
      <c r="O20" s="34">
        <v>125</v>
      </c>
      <c r="P20" s="34">
        <v>6</v>
      </c>
      <c r="Q20" s="34">
        <v>138</v>
      </c>
    </row>
    <row r="21" spans="1:17">
      <c r="A21" s="33" t="s">
        <v>40</v>
      </c>
      <c r="B21" s="34">
        <v>5</v>
      </c>
      <c r="C21" s="34">
        <v>62</v>
      </c>
      <c r="D21" s="34">
        <v>8</v>
      </c>
      <c r="E21" s="34">
        <v>6</v>
      </c>
      <c r="F21" s="34">
        <v>11</v>
      </c>
      <c r="G21" s="34">
        <v>392</v>
      </c>
      <c r="H21" s="34">
        <v>65</v>
      </c>
      <c r="I21" s="34">
        <v>552</v>
      </c>
      <c r="J21" s="34">
        <v>14</v>
      </c>
      <c r="K21" s="34">
        <v>98</v>
      </c>
      <c r="L21" s="34">
        <v>15</v>
      </c>
      <c r="M21" s="34">
        <v>8</v>
      </c>
      <c r="N21" s="34">
        <v>29</v>
      </c>
      <c r="O21" s="34">
        <v>609</v>
      </c>
      <c r="P21" s="34">
        <v>109</v>
      </c>
      <c r="Q21" s="34">
        <v>887</v>
      </c>
    </row>
    <row r="22" spans="1:17">
      <c r="A22" s="33" t="s">
        <v>41</v>
      </c>
      <c r="B22" s="34">
        <v>2</v>
      </c>
      <c r="C22" s="34">
        <v>13</v>
      </c>
      <c r="D22" s="34">
        <v>1</v>
      </c>
      <c r="E22" s="34">
        <v>6</v>
      </c>
      <c r="F22" s="34">
        <v>10</v>
      </c>
      <c r="G22" s="34">
        <v>311</v>
      </c>
      <c r="H22" s="34">
        <v>0</v>
      </c>
      <c r="I22" s="34">
        <v>343</v>
      </c>
      <c r="J22" s="34">
        <v>5</v>
      </c>
      <c r="K22" s="34">
        <v>22</v>
      </c>
      <c r="L22" s="34">
        <v>1</v>
      </c>
      <c r="M22" s="34">
        <v>7</v>
      </c>
      <c r="N22" s="34">
        <v>12</v>
      </c>
      <c r="O22" s="34">
        <v>433</v>
      </c>
      <c r="P22" s="34">
        <v>0</v>
      </c>
      <c r="Q22" s="34">
        <v>480</v>
      </c>
    </row>
    <row r="23" spans="1:17">
      <c r="A23" s="33" t="s">
        <v>42</v>
      </c>
      <c r="B23" s="34">
        <v>2</v>
      </c>
      <c r="C23" s="34">
        <v>5</v>
      </c>
      <c r="D23" s="34">
        <v>2</v>
      </c>
      <c r="E23" s="34">
        <v>0</v>
      </c>
      <c r="F23" s="34">
        <v>2</v>
      </c>
      <c r="G23" s="34">
        <v>207</v>
      </c>
      <c r="H23" s="34">
        <v>8</v>
      </c>
      <c r="I23" s="34">
        <v>227</v>
      </c>
      <c r="J23" s="34">
        <v>2</v>
      </c>
      <c r="K23" s="34">
        <v>8</v>
      </c>
      <c r="L23" s="34">
        <v>3</v>
      </c>
      <c r="M23" s="34">
        <v>1</v>
      </c>
      <c r="N23" s="34">
        <v>2</v>
      </c>
      <c r="O23" s="34">
        <v>275</v>
      </c>
      <c r="P23" s="34">
        <v>10</v>
      </c>
      <c r="Q23" s="34">
        <v>302</v>
      </c>
    </row>
    <row r="24" spans="1:17">
      <c r="A24" s="33" t="s">
        <v>43</v>
      </c>
      <c r="B24" s="34">
        <v>26</v>
      </c>
      <c r="C24" s="34">
        <v>223</v>
      </c>
      <c r="D24" s="34">
        <v>1</v>
      </c>
      <c r="E24" s="34">
        <v>3</v>
      </c>
      <c r="F24" s="34">
        <v>2</v>
      </c>
      <c r="G24" s="34">
        <v>361</v>
      </c>
      <c r="H24" s="34">
        <v>36</v>
      </c>
      <c r="I24" s="34">
        <v>652</v>
      </c>
      <c r="J24" s="34">
        <v>48</v>
      </c>
      <c r="K24" s="34">
        <v>256</v>
      </c>
      <c r="L24" s="34">
        <v>3</v>
      </c>
      <c r="M24" s="34">
        <v>6</v>
      </c>
      <c r="N24" s="34">
        <v>4</v>
      </c>
      <c r="O24" s="34">
        <v>481</v>
      </c>
      <c r="P24" s="34">
        <v>45</v>
      </c>
      <c r="Q24" s="34">
        <v>843</v>
      </c>
    </row>
    <row r="25" spans="1:17">
      <c r="A25" s="33" t="s">
        <v>44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13</v>
      </c>
      <c r="H25" s="34">
        <v>1</v>
      </c>
      <c r="I25" s="34">
        <v>14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14</v>
      </c>
      <c r="P25" s="34">
        <v>1</v>
      </c>
      <c r="Q25" s="34">
        <v>15</v>
      </c>
    </row>
    <row r="26" spans="1:17">
      <c r="A26" s="33" t="s">
        <v>45</v>
      </c>
      <c r="B26" s="34">
        <v>88</v>
      </c>
      <c r="C26" s="34">
        <v>622</v>
      </c>
      <c r="D26" s="34">
        <v>4</v>
      </c>
      <c r="E26" s="34">
        <v>17</v>
      </c>
      <c r="F26" s="34">
        <v>16</v>
      </c>
      <c r="G26" s="34">
        <v>1182</v>
      </c>
      <c r="H26" s="34">
        <v>691</v>
      </c>
      <c r="I26" s="34">
        <v>2621</v>
      </c>
      <c r="J26" s="34">
        <v>204</v>
      </c>
      <c r="K26" s="34">
        <v>777</v>
      </c>
      <c r="L26" s="34">
        <v>6</v>
      </c>
      <c r="M26" s="34">
        <v>23</v>
      </c>
      <c r="N26" s="34">
        <v>28</v>
      </c>
      <c r="O26" s="34">
        <v>1717</v>
      </c>
      <c r="P26" s="34">
        <v>993</v>
      </c>
      <c r="Q26" s="34">
        <v>3749</v>
      </c>
    </row>
    <row r="27" spans="1:17">
      <c r="A27" s="33" t="s">
        <v>46</v>
      </c>
      <c r="B27" s="34">
        <v>9</v>
      </c>
      <c r="C27" s="34">
        <v>59</v>
      </c>
      <c r="D27" s="34">
        <v>1</v>
      </c>
      <c r="E27" s="34">
        <v>13</v>
      </c>
      <c r="F27" s="34">
        <v>2</v>
      </c>
      <c r="G27" s="34">
        <v>382</v>
      </c>
      <c r="H27" s="34">
        <v>58</v>
      </c>
      <c r="I27" s="34">
        <v>526</v>
      </c>
      <c r="J27" s="34">
        <v>11</v>
      </c>
      <c r="K27" s="34">
        <v>73</v>
      </c>
      <c r="L27" s="34">
        <v>1</v>
      </c>
      <c r="M27" s="34">
        <v>14</v>
      </c>
      <c r="N27" s="34">
        <v>5</v>
      </c>
      <c r="O27" s="34">
        <v>530</v>
      </c>
      <c r="P27" s="34">
        <v>72</v>
      </c>
      <c r="Q27" s="34">
        <v>708</v>
      </c>
    </row>
    <row r="28" spans="1:17">
      <c r="A28" s="33" t="s">
        <v>47</v>
      </c>
      <c r="B28" s="34">
        <v>5</v>
      </c>
      <c r="C28" s="34">
        <v>78</v>
      </c>
      <c r="D28" s="34">
        <v>5</v>
      </c>
      <c r="E28" s="34">
        <v>0</v>
      </c>
      <c r="F28" s="34">
        <v>3</v>
      </c>
      <c r="G28" s="34">
        <v>882</v>
      </c>
      <c r="H28" s="34">
        <v>28</v>
      </c>
      <c r="I28" s="34">
        <v>1003</v>
      </c>
      <c r="J28" s="34">
        <v>15</v>
      </c>
      <c r="K28" s="34">
        <v>124</v>
      </c>
      <c r="L28" s="34">
        <v>7</v>
      </c>
      <c r="M28" s="34">
        <v>0</v>
      </c>
      <c r="N28" s="34">
        <v>10</v>
      </c>
      <c r="O28" s="34">
        <v>1176</v>
      </c>
      <c r="P28" s="34">
        <v>40</v>
      </c>
      <c r="Q28" s="34">
        <v>1374</v>
      </c>
    </row>
    <row r="29" spans="1:17">
      <c r="A29" s="33" t="s">
        <v>48</v>
      </c>
      <c r="B29" s="34">
        <v>31</v>
      </c>
      <c r="C29" s="34">
        <v>70</v>
      </c>
      <c r="D29" s="34">
        <v>1</v>
      </c>
      <c r="E29" s="34">
        <v>13</v>
      </c>
      <c r="F29" s="34">
        <v>22</v>
      </c>
      <c r="G29" s="34">
        <v>340</v>
      </c>
      <c r="H29" s="34">
        <v>0</v>
      </c>
      <c r="I29" s="34">
        <v>477</v>
      </c>
      <c r="J29" s="34">
        <v>64</v>
      </c>
      <c r="K29" s="34">
        <v>108</v>
      </c>
      <c r="L29" s="34">
        <v>4</v>
      </c>
      <c r="M29" s="34">
        <v>17</v>
      </c>
      <c r="N29" s="34">
        <v>36</v>
      </c>
      <c r="O29" s="34">
        <v>546</v>
      </c>
      <c r="P29" s="34">
        <v>0</v>
      </c>
      <c r="Q29" s="34">
        <v>775</v>
      </c>
    </row>
    <row r="30" spans="1:17">
      <c r="A30" s="33" t="s">
        <v>49</v>
      </c>
      <c r="B30" s="34">
        <v>0</v>
      </c>
      <c r="C30" s="34">
        <v>20</v>
      </c>
      <c r="D30" s="34">
        <v>2</v>
      </c>
      <c r="E30" s="34">
        <v>12</v>
      </c>
      <c r="F30" s="34">
        <v>17</v>
      </c>
      <c r="G30" s="34">
        <v>397</v>
      </c>
      <c r="H30" s="34">
        <v>30</v>
      </c>
      <c r="I30" s="34">
        <v>482</v>
      </c>
      <c r="J30" s="34">
        <v>2</v>
      </c>
      <c r="K30" s="34">
        <v>30</v>
      </c>
      <c r="L30" s="34">
        <v>2</v>
      </c>
      <c r="M30" s="34">
        <v>21</v>
      </c>
      <c r="N30" s="34">
        <v>30</v>
      </c>
      <c r="O30" s="34">
        <v>640</v>
      </c>
      <c r="P30" s="34">
        <v>57</v>
      </c>
      <c r="Q30" s="34">
        <v>788</v>
      </c>
    </row>
    <row r="31" spans="1:17">
      <c r="A31" s="33" t="s">
        <v>50</v>
      </c>
      <c r="B31" s="34">
        <v>0</v>
      </c>
      <c r="C31" s="34">
        <v>4</v>
      </c>
      <c r="D31" s="34">
        <v>3</v>
      </c>
      <c r="E31" s="34">
        <v>2</v>
      </c>
      <c r="F31" s="34">
        <v>4</v>
      </c>
      <c r="G31" s="34">
        <v>379</v>
      </c>
      <c r="H31" s="34">
        <v>98</v>
      </c>
      <c r="I31" s="34">
        <v>490</v>
      </c>
      <c r="J31" s="34">
        <v>0</v>
      </c>
      <c r="K31" s="34">
        <v>11</v>
      </c>
      <c r="L31" s="34">
        <v>5</v>
      </c>
      <c r="M31" s="34">
        <v>6</v>
      </c>
      <c r="N31" s="34">
        <v>6</v>
      </c>
      <c r="O31" s="34">
        <v>559</v>
      </c>
      <c r="P31" s="34">
        <v>140</v>
      </c>
      <c r="Q31" s="34">
        <v>727</v>
      </c>
    </row>
    <row r="32" spans="1:17">
      <c r="A32" s="33" t="s">
        <v>51</v>
      </c>
      <c r="B32" s="34">
        <v>138</v>
      </c>
      <c r="C32" s="34">
        <v>244</v>
      </c>
      <c r="D32" s="34">
        <v>11</v>
      </c>
      <c r="E32" s="34">
        <v>193</v>
      </c>
      <c r="F32" s="34">
        <v>79</v>
      </c>
      <c r="G32" s="34">
        <v>2293</v>
      </c>
      <c r="H32" s="34">
        <v>107</v>
      </c>
      <c r="I32" s="34">
        <v>3123</v>
      </c>
      <c r="J32" s="34">
        <v>259</v>
      </c>
      <c r="K32" s="34">
        <v>322</v>
      </c>
      <c r="L32" s="34">
        <v>13</v>
      </c>
      <c r="M32" s="34">
        <v>374</v>
      </c>
      <c r="N32" s="34">
        <v>135</v>
      </c>
      <c r="O32" s="34">
        <v>3871</v>
      </c>
      <c r="P32" s="34">
        <v>229</v>
      </c>
      <c r="Q32" s="34">
        <v>5305</v>
      </c>
    </row>
    <row r="33" spans="1:17">
      <c r="A33" s="33" t="s">
        <v>52</v>
      </c>
      <c r="B33" s="34">
        <v>0</v>
      </c>
      <c r="C33" s="34">
        <v>19</v>
      </c>
      <c r="D33" s="34">
        <v>0</v>
      </c>
      <c r="E33" s="34">
        <v>6</v>
      </c>
      <c r="F33" s="34">
        <v>6</v>
      </c>
      <c r="G33" s="34">
        <v>199</v>
      </c>
      <c r="H33" s="34">
        <v>0</v>
      </c>
      <c r="I33" s="34">
        <v>230</v>
      </c>
      <c r="J33" s="34">
        <v>0</v>
      </c>
      <c r="K33" s="34">
        <v>22</v>
      </c>
      <c r="L33" s="34">
        <v>0</v>
      </c>
      <c r="M33" s="34">
        <v>6</v>
      </c>
      <c r="N33" s="34">
        <v>7</v>
      </c>
      <c r="O33" s="34">
        <v>224</v>
      </c>
      <c r="P33" s="34">
        <v>0</v>
      </c>
      <c r="Q33" s="34">
        <v>259</v>
      </c>
    </row>
    <row r="34" spans="1:17">
      <c r="A34" s="33" t="s">
        <v>53</v>
      </c>
      <c r="B34" s="34">
        <v>60</v>
      </c>
      <c r="C34" s="34">
        <v>3687</v>
      </c>
      <c r="D34" s="34">
        <v>28</v>
      </c>
      <c r="E34" s="34">
        <v>190</v>
      </c>
      <c r="F34" s="34">
        <v>460</v>
      </c>
      <c r="G34" s="34">
        <v>3018</v>
      </c>
      <c r="H34" s="34">
        <v>1664</v>
      </c>
      <c r="I34" s="34">
        <v>9115</v>
      </c>
      <c r="J34" s="34">
        <v>118</v>
      </c>
      <c r="K34" s="34">
        <v>5216</v>
      </c>
      <c r="L34" s="34">
        <v>67</v>
      </c>
      <c r="M34" s="34">
        <v>402</v>
      </c>
      <c r="N34" s="34">
        <v>843</v>
      </c>
      <c r="O34" s="34">
        <v>5883</v>
      </c>
      <c r="P34" s="34">
        <v>3048</v>
      </c>
      <c r="Q34" s="34">
        <v>15595</v>
      </c>
    </row>
    <row r="35" spans="1:17">
      <c r="A35" s="33" t="s">
        <v>54</v>
      </c>
      <c r="B35" s="34">
        <v>6</v>
      </c>
      <c r="C35" s="34">
        <v>18</v>
      </c>
      <c r="D35" s="34">
        <v>2</v>
      </c>
      <c r="E35" s="34">
        <v>5</v>
      </c>
      <c r="F35" s="34">
        <v>4</v>
      </c>
      <c r="G35" s="34">
        <v>555</v>
      </c>
      <c r="H35" s="34">
        <v>76</v>
      </c>
      <c r="I35" s="34">
        <v>668</v>
      </c>
      <c r="J35" s="34">
        <v>22</v>
      </c>
      <c r="K35" s="34">
        <v>36</v>
      </c>
      <c r="L35" s="34">
        <v>3</v>
      </c>
      <c r="M35" s="34">
        <v>7</v>
      </c>
      <c r="N35" s="34">
        <v>8</v>
      </c>
      <c r="O35" s="34">
        <v>855</v>
      </c>
      <c r="P35" s="34">
        <v>120</v>
      </c>
      <c r="Q35" s="34">
        <v>1055</v>
      </c>
    </row>
    <row r="36" spans="1:17">
      <c r="A36" s="33" t="s">
        <v>55</v>
      </c>
      <c r="B36" s="34">
        <v>621</v>
      </c>
      <c r="C36" s="34">
        <v>217</v>
      </c>
      <c r="D36" s="34">
        <v>15</v>
      </c>
      <c r="E36" s="34">
        <v>298</v>
      </c>
      <c r="F36" s="34">
        <v>99</v>
      </c>
      <c r="G36" s="34">
        <v>1911</v>
      </c>
      <c r="H36" s="34">
        <v>202</v>
      </c>
      <c r="I36" s="34">
        <v>3420</v>
      </c>
      <c r="J36" s="34">
        <v>1395</v>
      </c>
      <c r="K36" s="34">
        <v>349</v>
      </c>
      <c r="L36" s="34">
        <v>29</v>
      </c>
      <c r="M36" s="34">
        <v>577</v>
      </c>
      <c r="N36" s="34">
        <v>180</v>
      </c>
      <c r="O36" s="34">
        <v>3591</v>
      </c>
      <c r="P36" s="34">
        <v>457</v>
      </c>
      <c r="Q36" s="34">
        <v>6682</v>
      </c>
    </row>
    <row r="37" spans="1:17">
      <c r="A37" s="32" t="s">
        <v>70</v>
      </c>
      <c r="B37" s="34">
        <v>2457</v>
      </c>
      <c r="C37" s="34">
        <v>6317</v>
      </c>
      <c r="D37" s="34">
        <v>157</v>
      </c>
      <c r="E37" s="34">
        <v>1193</v>
      </c>
      <c r="F37" s="34">
        <v>1046</v>
      </c>
      <c r="G37" s="34">
        <v>24115</v>
      </c>
      <c r="H37" s="34">
        <v>4069</v>
      </c>
      <c r="I37" s="34">
        <v>39600</v>
      </c>
      <c r="J37" s="34">
        <v>5896</v>
      </c>
      <c r="K37" s="34">
        <v>8937</v>
      </c>
      <c r="L37" s="34">
        <v>284</v>
      </c>
      <c r="M37" s="34">
        <v>2235</v>
      </c>
      <c r="N37" s="34">
        <v>1899</v>
      </c>
      <c r="O37" s="34">
        <v>40055</v>
      </c>
      <c r="P37" s="34">
        <v>7060</v>
      </c>
      <c r="Q37" s="34">
        <v>66773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sqref="A1:R31"/>
    </sheetView>
  </sheetViews>
  <sheetFormatPr defaultRowHeight="9"/>
  <sheetData>
    <row r="1" spans="1:18">
      <c r="A1" s="30" t="s">
        <v>19</v>
      </c>
      <c r="B1" s="30" t="s">
        <v>20</v>
      </c>
      <c r="C1" s="30" t="s">
        <v>21</v>
      </c>
      <c r="D1" s="30" t="s">
        <v>22</v>
      </c>
      <c r="E1" s="30" t="s">
        <v>23</v>
      </c>
      <c r="F1" s="30" t="s">
        <v>24</v>
      </c>
      <c r="G1" s="30" t="s">
        <v>25</v>
      </c>
      <c r="H1" s="30" t="s">
        <v>26</v>
      </c>
      <c r="I1" s="30" t="s">
        <v>27</v>
      </c>
      <c r="J1" s="30" t="s">
        <v>28</v>
      </c>
      <c r="K1" s="30" t="s">
        <v>29</v>
      </c>
      <c r="L1" s="30" t="s">
        <v>30</v>
      </c>
      <c r="M1" s="30" t="s">
        <v>31</v>
      </c>
      <c r="N1" s="30" t="s">
        <v>32</v>
      </c>
      <c r="O1" s="30" t="s">
        <v>33</v>
      </c>
      <c r="P1" s="30" t="s">
        <v>34</v>
      </c>
      <c r="Q1" s="30" t="s">
        <v>35</v>
      </c>
      <c r="R1" s="30" t="s">
        <v>36</v>
      </c>
    </row>
    <row r="2" spans="1:18">
      <c r="A2" s="30" t="s">
        <v>37</v>
      </c>
      <c r="B2" s="30" t="s">
        <v>38</v>
      </c>
      <c r="C2" s="30">
        <v>24</v>
      </c>
      <c r="D2" s="30">
        <v>74</v>
      </c>
      <c r="E2" s="30">
        <v>4</v>
      </c>
      <c r="F2" s="30">
        <v>10</v>
      </c>
      <c r="G2" s="30">
        <v>14</v>
      </c>
      <c r="H2" s="30">
        <v>312</v>
      </c>
      <c r="I2" s="30">
        <v>16</v>
      </c>
      <c r="J2" s="30">
        <v>459</v>
      </c>
      <c r="K2" s="30">
        <v>56</v>
      </c>
      <c r="L2" s="30">
        <v>100</v>
      </c>
      <c r="M2" s="30">
        <v>6</v>
      </c>
      <c r="N2" s="30">
        <v>11</v>
      </c>
      <c r="O2" s="30">
        <v>16</v>
      </c>
      <c r="P2" s="30">
        <v>435</v>
      </c>
      <c r="Q2" s="30">
        <v>24</v>
      </c>
      <c r="R2" s="30">
        <v>654</v>
      </c>
    </row>
    <row r="3" spans="1:18">
      <c r="A3" s="30" t="s">
        <v>39</v>
      </c>
      <c r="B3" s="30" t="s">
        <v>38</v>
      </c>
      <c r="C3" s="30">
        <v>0</v>
      </c>
      <c r="D3" s="30">
        <v>4</v>
      </c>
      <c r="E3" s="30">
        <v>0</v>
      </c>
      <c r="F3" s="30">
        <v>0</v>
      </c>
      <c r="G3" s="30">
        <v>0</v>
      </c>
      <c r="H3" s="30">
        <v>107</v>
      </c>
      <c r="I3" s="30">
        <v>3</v>
      </c>
      <c r="J3" s="30">
        <v>114</v>
      </c>
      <c r="K3" s="30">
        <v>0</v>
      </c>
      <c r="L3" s="30">
        <v>6</v>
      </c>
      <c r="M3" s="30">
        <v>0</v>
      </c>
      <c r="N3" s="30">
        <v>0</v>
      </c>
      <c r="O3" s="30">
        <v>1</v>
      </c>
      <c r="P3" s="30">
        <v>125</v>
      </c>
      <c r="Q3" s="30">
        <v>6</v>
      </c>
      <c r="R3" s="30">
        <v>138</v>
      </c>
    </row>
    <row r="4" spans="1:18">
      <c r="A4" s="30" t="s">
        <v>40</v>
      </c>
      <c r="B4" s="30" t="s">
        <v>38</v>
      </c>
      <c r="C4" s="30">
        <v>5</v>
      </c>
      <c r="D4" s="30">
        <v>62</v>
      </c>
      <c r="E4" s="30">
        <v>8</v>
      </c>
      <c r="F4" s="30">
        <v>6</v>
      </c>
      <c r="G4" s="30">
        <v>11</v>
      </c>
      <c r="H4" s="30">
        <v>392</v>
      </c>
      <c r="I4" s="30">
        <v>65</v>
      </c>
      <c r="J4" s="30">
        <v>552</v>
      </c>
      <c r="K4" s="30">
        <v>14</v>
      </c>
      <c r="L4" s="30">
        <v>98</v>
      </c>
      <c r="M4" s="30">
        <v>15</v>
      </c>
      <c r="N4" s="30">
        <v>8</v>
      </c>
      <c r="O4" s="30">
        <v>29</v>
      </c>
      <c r="P4" s="30">
        <v>609</v>
      </c>
      <c r="Q4" s="30">
        <v>109</v>
      </c>
      <c r="R4" s="30">
        <v>887</v>
      </c>
    </row>
    <row r="5" spans="1:18">
      <c r="A5" s="30" t="s">
        <v>41</v>
      </c>
      <c r="B5" s="30" t="s">
        <v>38</v>
      </c>
      <c r="C5" s="30">
        <v>2</v>
      </c>
      <c r="D5" s="30">
        <v>13</v>
      </c>
      <c r="E5" s="30">
        <v>1</v>
      </c>
      <c r="F5" s="30">
        <v>6</v>
      </c>
      <c r="G5" s="30">
        <v>10</v>
      </c>
      <c r="H5" s="30">
        <v>311</v>
      </c>
      <c r="I5" s="30">
        <v>0</v>
      </c>
      <c r="J5" s="30">
        <v>343</v>
      </c>
      <c r="K5" s="30">
        <v>5</v>
      </c>
      <c r="L5" s="30">
        <v>22</v>
      </c>
      <c r="M5" s="30">
        <v>1</v>
      </c>
      <c r="N5" s="30">
        <v>7</v>
      </c>
      <c r="O5" s="30">
        <v>12</v>
      </c>
      <c r="P5" s="30">
        <v>433</v>
      </c>
      <c r="Q5" s="30">
        <v>0</v>
      </c>
      <c r="R5" s="30">
        <v>480</v>
      </c>
    </row>
    <row r="6" spans="1:18">
      <c r="A6" s="30" t="s">
        <v>42</v>
      </c>
      <c r="B6" s="30" t="s">
        <v>38</v>
      </c>
      <c r="C6" s="30">
        <v>2</v>
      </c>
      <c r="D6" s="30">
        <v>5</v>
      </c>
      <c r="E6" s="30">
        <v>2</v>
      </c>
      <c r="F6" s="30">
        <v>0</v>
      </c>
      <c r="G6" s="30">
        <v>2</v>
      </c>
      <c r="H6" s="30">
        <v>207</v>
      </c>
      <c r="I6" s="30">
        <v>8</v>
      </c>
      <c r="J6" s="30">
        <v>227</v>
      </c>
      <c r="K6" s="30">
        <v>2</v>
      </c>
      <c r="L6" s="30">
        <v>8</v>
      </c>
      <c r="M6" s="30">
        <v>3</v>
      </c>
      <c r="N6" s="30">
        <v>1</v>
      </c>
      <c r="O6" s="30">
        <v>2</v>
      </c>
      <c r="P6" s="30">
        <v>275</v>
      </c>
      <c r="Q6" s="30">
        <v>10</v>
      </c>
      <c r="R6" s="30">
        <v>302</v>
      </c>
    </row>
    <row r="7" spans="1:18">
      <c r="A7" s="30" t="s">
        <v>43</v>
      </c>
      <c r="B7" s="30" t="s">
        <v>38</v>
      </c>
      <c r="C7" s="30">
        <v>26</v>
      </c>
      <c r="D7" s="30">
        <v>223</v>
      </c>
      <c r="E7" s="30">
        <v>1</v>
      </c>
      <c r="F7" s="30">
        <v>3</v>
      </c>
      <c r="G7" s="30">
        <v>2</v>
      </c>
      <c r="H7" s="30">
        <v>361</v>
      </c>
      <c r="I7" s="30">
        <v>36</v>
      </c>
      <c r="J7" s="30">
        <v>652</v>
      </c>
      <c r="K7" s="30">
        <v>48</v>
      </c>
      <c r="L7" s="30">
        <v>256</v>
      </c>
      <c r="M7" s="30">
        <v>3</v>
      </c>
      <c r="N7" s="30">
        <v>6</v>
      </c>
      <c r="O7" s="30">
        <v>4</v>
      </c>
      <c r="P7" s="30">
        <v>481</v>
      </c>
      <c r="Q7" s="30">
        <v>45</v>
      </c>
      <c r="R7" s="30">
        <v>843</v>
      </c>
    </row>
    <row r="8" spans="1:18">
      <c r="A8" s="30" t="s">
        <v>44</v>
      </c>
      <c r="B8" s="30" t="s">
        <v>38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13</v>
      </c>
      <c r="I8" s="30">
        <v>1</v>
      </c>
      <c r="J8" s="30">
        <v>14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14</v>
      </c>
      <c r="Q8" s="30">
        <v>1</v>
      </c>
      <c r="R8" s="30">
        <v>15</v>
      </c>
    </row>
    <row r="9" spans="1:18">
      <c r="A9" s="30" t="s">
        <v>45</v>
      </c>
      <c r="B9" s="30" t="s">
        <v>38</v>
      </c>
      <c r="C9" s="30">
        <v>88</v>
      </c>
      <c r="D9" s="30">
        <v>622</v>
      </c>
      <c r="E9" s="30">
        <v>4</v>
      </c>
      <c r="F9" s="30">
        <v>17</v>
      </c>
      <c r="G9" s="30">
        <v>16</v>
      </c>
      <c r="H9" s="30">
        <v>1182</v>
      </c>
      <c r="I9" s="30">
        <v>691</v>
      </c>
      <c r="J9" s="30">
        <v>2621</v>
      </c>
      <c r="K9" s="30">
        <v>204</v>
      </c>
      <c r="L9" s="30">
        <v>777</v>
      </c>
      <c r="M9" s="30">
        <v>6</v>
      </c>
      <c r="N9" s="30">
        <v>23</v>
      </c>
      <c r="O9" s="30">
        <v>28</v>
      </c>
      <c r="P9" s="30">
        <v>1717</v>
      </c>
      <c r="Q9" s="30">
        <v>993</v>
      </c>
      <c r="R9" s="30">
        <v>3749</v>
      </c>
    </row>
    <row r="10" spans="1:18">
      <c r="A10" s="30" t="s">
        <v>46</v>
      </c>
      <c r="B10" s="30" t="s">
        <v>38</v>
      </c>
      <c r="C10" s="30">
        <v>9</v>
      </c>
      <c r="D10" s="30">
        <v>59</v>
      </c>
      <c r="E10" s="30">
        <v>1</v>
      </c>
      <c r="F10" s="30">
        <v>13</v>
      </c>
      <c r="G10" s="30">
        <v>2</v>
      </c>
      <c r="H10" s="30">
        <v>382</v>
      </c>
      <c r="I10" s="30">
        <v>58</v>
      </c>
      <c r="J10" s="30">
        <v>526</v>
      </c>
      <c r="K10" s="30">
        <v>11</v>
      </c>
      <c r="L10" s="30">
        <v>73</v>
      </c>
      <c r="M10" s="30">
        <v>1</v>
      </c>
      <c r="N10" s="30">
        <v>14</v>
      </c>
      <c r="O10" s="30">
        <v>5</v>
      </c>
      <c r="P10" s="30">
        <v>530</v>
      </c>
      <c r="Q10" s="30">
        <v>72</v>
      </c>
      <c r="R10" s="30">
        <v>708</v>
      </c>
    </row>
    <row r="11" spans="1:18">
      <c r="A11" s="30" t="s">
        <v>47</v>
      </c>
      <c r="B11" s="30" t="s">
        <v>38</v>
      </c>
      <c r="C11" s="30">
        <v>5</v>
      </c>
      <c r="D11" s="30">
        <v>78</v>
      </c>
      <c r="E11" s="30">
        <v>5</v>
      </c>
      <c r="F11" s="30">
        <v>0</v>
      </c>
      <c r="G11" s="30">
        <v>3</v>
      </c>
      <c r="H11" s="30">
        <v>882</v>
      </c>
      <c r="I11" s="30">
        <v>28</v>
      </c>
      <c r="J11" s="30">
        <v>1003</v>
      </c>
      <c r="K11" s="30">
        <v>15</v>
      </c>
      <c r="L11" s="30">
        <v>124</v>
      </c>
      <c r="M11" s="30">
        <v>7</v>
      </c>
      <c r="N11" s="30">
        <v>0</v>
      </c>
      <c r="O11" s="30">
        <v>10</v>
      </c>
      <c r="P11" s="30">
        <v>1176</v>
      </c>
      <c r="Q11" s="30">
        <v>40</v>
      </c>
      <c r="R11" s="30">
        <v>1374</v>
      </c>
    </row>
    <row r="12" spans="1:18">
      <c r="A12" s="30" t="s">
        <v>48</v>
      </c>
      <c r="B12" s="30" t="s">
        <v>38</v>
      </c>
      <c r="C12" s="30">
        <v>31</v>
      </c>
      <c r="D12" s="30">
        <v>70</v>
      </c>
      <c r="E12" s="30">
        <v>1</v>
      </c>
      <c r="F12" s="30">
        <v>13</v>
      </c>
      <c r="G12" s="30">
        <v>22</v>
      </c>
      <c r="H12" s="30">
        <v>340</v>
      </c>
      <c r="I12" s="30">
        <v>0</v>
      </c>
      <c r="J12" s="30">
        <v>477</v>
      </c>
      <c r="K12" s="30">
        <v>64</v>
      </c>
      <c r="L12" s="30">
        <v>108</v>
      </c>
      <c r="M12" s="30">
        <v>4</v>
      </c>
      <c r="N12" s="30">
        <v>17</v>
      </c>
      <c r="O12" s="30">
        <v>36</v>
      </c>
      <c r="P12" s="30">
        <v>546</v>
      </c>
      <c r="Q12" s="30">
        <v>0</v>
      </c>
      <c r="R12" s="30">
        <v>775</v>
      </c>
    </row>
    <row r="13" spans="1:18">
      <c r="A13" s="30" t="s">
        <v>49</v>
      </c>
      <c r="B13" s="30" t="s">
        <v>38</v>
      </c>
      <c r="C13" s="30">
        <v>0</v>
      </c>
      <c r="D13" s="30">
        <v>20</v>
      </c>
      <c r="E13" s="30">
        <v>2</v>
      </c>
      <c r="F13" s="30">
        <v>12</v>
      </c>
      <c r="G13" s="30">
        <v>17</v>
      </c>
      <c r="H13" s="30">
        <v>397</v>
      </c>
      <c r="I13" s="30">
        <v>30</v>
      </c>
      <c r="J13" s="30">
        <v>482</v>
      </c>
      <c r="K13" s="30">
        <v>2</v>
      </c>
      <c r="L13" s="30">
        <v>30</v>
      </c>
      <c r="M13" s="30">
        <v>2</v>
      </c>
      <c r="N13" s="30">
        <v>21</v>
      </c>
      <c r="O13" s="30">
        <v>30</v>
      </c>
      <c r="P13" s="30">
        <v>640</v>
      </c>
      <c r="Q13" s="30">
        <v>57</v>
      </c>
      <c r="R13" s="30">
        <v>788</v>
      </c>
    </row>
    <row r="14" spans="1:18">
      <c r="A14" s="30" t="s">
        <v>50</v>
      </c>
      <c r="B14" s="30" t="s">
        <v>38</v>
      </c>
      <c r="C14" s="30">
        <v>0</v>
      </c>
      <c r="D14" s="30">
        <v>4</v>
      </c>
      <c r="E14" s="30">
        <v>3</v>
      </c>
      <c r="F14" s="30">
        <v>2</v>
      </c>
      <c r="G14" s="30">
        <v>4</v>
      </c>
      <c r="H14" s="30">
        <v>379</v>
      </c>
      <c r="I14" s="30">
        <v>98</v>
      </c>
      <c r="J14" s="30">
        <v>490</v>
      </c>
      <c r="K14" s="30">
        <v>0</v>
      </c>
      <c r="L14" s="30">
        <v>11</v>
      </c>
      <c r="M14" s="30">
        <v>5</v>
      </c>
      <c r="N14" s="30">
        <v>6</v>
      </c>
      <c r="O14" s="30">
        <v>6</v>
      </c>
      <c r="P14" s="30">
        <v>559</v>
      </c>
      <c r="Q14" s="30">
        <v>140</v>
      </c>
      <c r="R14" s="30">
        <v>727</v>
      </c>
    </row>
    <row r="15" spans="1:18">
      <c r="A15" s="30" t="s">
        <v>51</v>
      </c>
      <c r="B15" s="30" t="s">
        <v>38</v>
      </c>
      <c r="C15" s="30">
        <v>138</v>
      </c>
      <c r="D15" s="30">
        <v>244</v>
      </c>
      <c r="E15" s="30">
        <v>11</v>
      </c>
      <c r="F15" s="30">
        <v>193</v>
      </c>
      <c r="G15" s="30">
        <v>79</v>
      </c>
      <c r="H15" s="30">
        <v>2293</v>
      </c>
      <c r="I15" s="30">
        <v>107</v>
      </c>
      <c r="J15" s="30">
        <v>3123</v>
      </c>
      <c r="K15" s="30">
        <v>259</v>
      </c>
      <c r="L15" s="30">
        <v>322</v>
      </c>
      <c r="M15" s="30">
        <v>13</v>
      </c>
      <c r="N15" s="30">
        <v>374</v>
      </c>
      <c r="O15" s="30">
        <v>135</v>
      </c>
      <c r="P15" s="30">
        <v>3871</v>
      </c>
      <c r="Q15" s="30">
        <v>229</v>
      </c>
      <c r="R15" s="30">
        <v>5305</v>
      </c>
    </row>
    <row r="16" spans="1:18">
      <c r="A16" s="30" t="s">
        <v>52</v>
      </c>
      <c r="B16" s="30" t="s">
        <v>38</v>
      </c>
      <c r="C16" s="30">
        <v>0</v>
      </c>
      <c r="D16" s="30">
        <v>19</v>
      </c>
      <c r="E16" s="30">
        <v>0</v>
      </c>
      <c r="F16" s="30">
        <v>6</v>
      </c>
      <c r="G16" s="30">
        <v>6</v>
      </c>
      <c r="H16" s="30">
        <v>199</v>
      </c>
      <c r="I16" s="30">
        <v>0</v>
      </c>
      <c r="J16" s="30">
        <v>230</v>
      </c>
      <c r="K16" s="30">
        <v>0</v>
      </c>
      <c r="L16" s="30">
        <v>22</v>
      </c>
      <c r="M16" s="30">
        <v>0</v>
      </c>
      <c r="N16" s="30">
        <v>6</v>
      </c>
      <c r="O16" s="30">
        <v>7</v>
      </c>
      <c r="P16" s="30">
        <v>224</v>
      </c>
      <c r="Q16" s="30">
        <v>0</v>
      </c>
      <c r="R16" s="30">
        <v>259</v>
      </c>
    </row>
    <row r="17" spans="1:18">
      <c r="A17" s="30" t="s">
        <v>53</v>
      </c>
      <c r="B17" s="30" t="s">
        <v>38</v>
      </c>
      <c r="C17" s="30">
        <v>60</v>
      </c>
      <c r="D17" s="30">
        <v>3687</v>
      </c>
      <c r="E17" s="30">
        <v>28</v>
      </c>
      <c r="F17" s="30">
        <v>190</v>
      </c>
      <c r="G17" s="30">
        <v>460</v>
      </c>
      <c r="H17" s="30">
        <v>3018</v>
      </c>
      <c r="I17" s="30">
        <v>1664</v>
      </c>
      <c r="J17" s="30">
        <v>9115</v>
      </c>
      <c r="K17" s="30">
        <v>118</v>
      </c>
      <c r="L17" s="30">
        <v>5216</v>
      </c>
      <c r="M17" s="30">
        <v>67</v>
      </c>
      <c r="N17" s="30">
        <v>402</v>
      </c>
      <c r="O17" s="30">
        <v>843</v>
      </c>
      <c r="P17" s="30">
        <v>5883</v>
      </c>
      <c r="Q17" s="30">
        <v>3048</v>
      </c>
      <c r="R17" s="30">
        <v>15595</v>
      </c>
    </row>
    <row r="18" spans="1:18">
      <c r="A18" s="30" t="s">
        <v>54</v>
      </c>
      <c r="B18" s="30" t="s">
        <v>38</v>
      </c>
      <c r="C18" s="30">
        <v>6</v>
      </c>
      <c r="D18" s="30">
        <v>18</v>
      </c>
      <c r="E18" s="30">
        <v>2</v>
      </c>
      <c r="F18" s="30">
        <v>5</v>
      </c>
      <c r="G18" s="30">
        <v>4</v>
      </c>
      <c r="H18" s="30">
        <v>555</v>
      </c>
      <c r="I18" s="30">
        <v>76</v>
      </c>
      <c r="J18" s="30">
        <v>668</v>
      </c>
      <c r="K18" s="30">
        <v>22</v>
      </c>
      <c r="L18" s="30">
        <v>36</v>
      </c>
      <c r="M18" s="30">
        <v>3</v>
      </c>
      <c r="N18" s="30">
        <v>7</v>
      </c>
      <c r="O18" s="30">
        <v>8</v>
      </c>
      <c r="P18" s="30">
        <v>855</v>
      </c>
      <c r="Q18" s="30">
        <v>120</v>
      </c>
      <c r="R18" s="30">
        <v>1055</v>
      </c>
    </row>
    <row r="19" spans="1:18">
      <c r="A19" s="30" t="s">
        <v>55</v>
      </c>
      <c r="B19" s="30" t="s">
        <v>38</v>
      </c>
      <c r="C19" s="30">
        <v>621</v>
      </c>
      <c r="D19" s="30">
        <v>217</v>
      </c>
      <c r="E19" s="30">
        <v>15</v>
      </c>
      <c r="F19" s="30">
        <v>298</v>
      </c>
      <c r="G19" s="30">
        <v>99</v>
      </c>
      <c r="H19" s="30">
        <v>1911</v>
      </c>
      <c r="I19" s="30">
        <v>202</v>
      </c>
      <c r="J19" s="30">
        <v>3420</v>
      </c>
      <c r="K19" s="30">
        <v>1395</v>
      </c>
      <c r="L19" s="30">
        <v>349</v>
      </c>
      <c r="M19" s="30">
        <v>29</v>
      </c>
      <c r="N19" s="30">
        <v>577</v>
      </c>
      <c r="O19" s="30">
        <v>180</v>
      </c>
      <c r="P19" s="30">
        <v>3591</v>
      </c>
      <c r="Q19" s="30">
        <v>457</v>
      </c>
      <c r="R19" s="30">
        <v>6682</v>
      </c>
    </row>
    <row r="20" spans="1:18">
      <c r="A20" s="30" t="s">
        <v>56</v>
      </c>
      <c r="B20" s="30" t="s">
        <v>57</v>
      </c>
      <c r="C20" s="30">
        <v>5</v>
      </c>
      <c r="D20" s="30">
        <v>28</v>
      </c>
      <c r="E20" s="30">
        <v>0</v>
      </c>
      <c r="F20" s="30">
        <v>1</v>
      </c>
      <c r="G20" s="30">
        <v>0</v>
      </c>
      <c r="H20" s="30">
        <v>94</v>
      </c>
      <c r="I20" s="30">
        <v>1</v>
      </c>
      <c r="J20" s="30">
        <v>129</v>
      </c>
      <c r="K20" s="30">
        <v>8</v>
      </c>
      <c r="L20" s="30">
        <v>41</v>
      </c>
      <c r="M20" s="30">
        <v>0</v>
      </c>
      <c r="N20" s="30">
        <v>1</v>
      </c>
      <c r="O20" s="30">
        <v>0</v>
      </c>
      <c r="P20" s="30">
        <v>138</v>
      </c>
      <c r="Q20" s="30">
        <v>2</v>
      </c>
      <c r="R20" s="30">
        <v>190</v>
      </c>
    </row>
    <row r="21" spans="1:18">
      <c r="A21" s="30" t="s">
        <v>58</v>
      </c>
      <c r="B21" s="30" t="s">
        <v>57</v>
      </c>
      <c r="C21" s="30">
        <v>162</v>
      </c>
      <c r="D21" s="30">
        <v>14</v>
      </c>
      <c r="E21" s="30">
        <v>1</v>
      </c>
      <c r="F21" s="30">
        <v>13</v>
      </c>
      <c r="G21" s="30">
        <v>7</v>
      </c>
      <c r="H21" s="30">
        <v>147</v>
      </c>
      <c r="I21" s="30">
        <v>10</v>
      </c>
      <c r="J21" s="30">
        <v>354</v>
      </c>
      <c r="K21" s="30">
        <v>696</v>
      </c>
      <c r="L21" s="30">
        <v>50</v>
      </c>
      <c r="M21" s="30">
        <v>5</v>
      </c>
      <c r="N21" s="30">
        <v>48</v>
      </c>
      <c r="O21" s="30">
        <v>40</v>
      </c>
      <c r="P21" s="30">
        <v>794</v>
      </c>
      <c r="Q21" s="30">
        <v>65</v>
      </c>
      <c r="R21" s="30">
        <v>1702</v>
      </c>
    </row>
    <row r="22" spans="1:18">
      <c r="A22" s="30" t="s">
        <v>59</v>
      </c>
      <c r="B22" s="30" t="s">
        <v>57</v>
      </c>
      <c r="C22" s="30">
        <v>214</v>
      </c>
      <c r="D22" s="30">
        <v>21</v>
      </c>
      <c r="E22" s="30">
        <v>14</v>
      </c>
      <c r="F22" s="30">
        <v>37</v>
      </c>
      <c r="G22" s="30">
        <v>37</v>
      </c>
      <c r="H22" s="30">
        <v>1479</v>
      </c>
      <c r="I22" s="30">
        <v>93</v>
      </c>
      <c r="J22" s="30">
        <v>1920</v>
      </c>
      <c r="K22" s="30">
        <v>484</v>
      </c>
      <c r="L22" s="30">
        <v>44</v>
      </c>
      <c r="M22" s="30">
        <v>23</v>
      </c>
      <c r="N22" s="30">
        <v>58</v>
      </c>
      <c r="O22" s="30">
        <v>62</v>
      </c>
      <c r="P22" s="30">
        <v>2396</v>
      </c>
      <c r="Q22" s="30">
        <v>161</v>
      </c>
      <c r="R22" s="30">
        <v>3267</v>
      </c>
    </row>
    <row r="23" spans="1:18">
      <c r="A23" s="30" t="s">
        <v>60</v>
      </c>
      <c r="B23" s="30" t="s">
        <v>57</v>
      </c>
      <c r="C23" s="30">
        <v>0</v>
      </c>
      <c r="D23" s="30">
        <v>0</v>
      </c>
      <c r="E23" s="30">
        <v>1</v>
      </c>
      <c r="F23" s="30">
        <v>1</v>
      </c>
      <c r="G23" s="30">
        <v>0</v>
      </c>
      <c r="H23" s="30">
        <v>32</v>
      </c>
      <c r="I23" s="30">
        <v>0</v>
      </c>
      <c r="J23" s="30">
        <v>34</v>
      </c>
      <c r="K23" s="30">
        <v>0</v>
      </c>
      <c r="L23" s="30">
        <v>0</v>
      </c>
      <c r="M23" s="30">
        <v>2</v>
      </c>
      <c r="N23" s="30">
        <v>1</v>
      </c>
      <c r="O23" s="30">
        <v>0</v>
      </c>
      <c r="P23" s="30">
        <v>46</v>
      </c>
      <c r="Q23" s="30">
        <v>2</v>
      </c>
      <c r="R23" s="30">
        <v>51</v>
      </c>
    </row>
    <row r="24" spans="1:18">
      <c r="A24" s="30" t="s">
        <v>61</v>
      </c>
      <c r="B24" s="30" t="s">
        <v>57</v>
      </c>
      <c r="C24" s="30">
        <v>0</v>
      </c>
      <c r="D24" s="30">
        <v>2</v>
      </c>
      <c r="E24" s="30">
        <v>0</v>
      </c>
      <c r="F24" s="30">
        <v>1</v>
      </c>
      <c r="G24" s="30">
        <v>1</v>
      </c>
      <c r="H24" s="30">
        <v>82</v>
      </c>
      <c r="I24" s="30">
        <v>1</v>
      </c>
      <c r="J24" s="30">
        <v>88</v>
      </c>
      <c r="K24" s="30">
        <v>5</v>
      </c>
      <c r="L24" s="30">
        <v>3</v>
      </c>
      <c r="M24" s="30">
        <v>0</v>
      </c>
      <c r="N24" s="30">
        <v>4</v>
      </c>
      <c r="O24" s="30">
        <v>2</v>
      </c>
      <c r="P24" s="30">
        <v>105</v>
      </c>
      <c r="Q24" s="30">
        <v>2</v>
      </c>
      <c r="R24" s="30">
        <v>122</v>
      </c>
    </row>
    <row r="25" spans="1:18">
      <c r="A25" s="30" t="s">
        <v>62</v>
      </c>
      <c r="B25" s="30" t="s">
        <v>57</v>
      </c>
      <c r="C25" s="30">
        <v>38</v>
      </c>
      <c r="D25" s="30">
        <v>12</v>
      </c>
      <c r="E25" s="30">
        <v>1</v>
      </c>
      <c r="F25" s="30">
        <v>4</v>
      </c>
      <c r="G25" s="30">
        <v>10</v>
      </c>
      <c r="H25" s="30">
        <v>429</v>
      </c>
      <c r="I25" s="30">
        <v>23</v>
      </c>
      <c r="J25" s="30">
        <v>528</v>
      </c>
      <c r="K25" s="30">
        <v>124</v>
      </c>
      <c r="L25" s="30">
        <v>23</v>
      </c>
      <c r="M25" s="30">
        <v>4</v>
      </c>
      <c r="N25" s="30">
        <v>10</v>
      </c>
      <c r="O25" s="30">
        <v>14</v>
      </c>
      <c r="P25" s="30">
        <v>719</v>
      </c>
      <c r="Q25" s="30">
        <v>35</v>
      </c>
      <c r="R25" s="30">
        <v>949</v>
      </c>
    </row>
    <row r="26" spans="1:18">
      <c r="A26" s="30" t="s">
        <v>63</v>
      </c>
      <c r="B26" s="30" t="s">
        <v>57</v>
      </c>
      <c r="C26" s="30">
        <v>43</v>
      </c>
      <c r="D26" s="30">
        <v>28</v>
      </c>
      <c r="E26" s="30">
        <v>9</v>
      </c>
      <c r="F26" s="30">
        <v>6</v>
      </c>
      <c r="G26" s="30">
        <v>2</v>
      </c>
      <c r="H26" s="30">
        <v>651</v>
      </c>
      <c r="I26" s="30">
        <v>8</v>
      </c>
      <c r="J26" s="30">
        <v>747</v>
      </c>
      <c r="K26" s="30">
        <v>110</v>
      </c>
      <c r="L26" s="30">
        <v>40</v>
      </c>
      <c r="M26" s="30">
        <v>12</v>
      </c>
      <c r="N26" s="30">
        <v>10</v>
      </c>
      <c r="O26" s="30">
        <v>3</v>
      </c>
      <c r="P26" s="30">
        <v>890</v>
      </c>
      <c r="Q26" s="30">
        <v>11</v>
      </c>
      <c r="R26" s="30">
        <v>1077</v>
      </c>
    </row>
    <row r="27" spans="1:18">
      <c r="A27" s="30" t="s">
        <v>64</v>
      </c>
      <c r="B27" s="30" t="s">
        <v>57</v>
      </c>
      <c r="C27" s="30">
        <v>7</v>
      </c>
      <c r="D27" s="30">
        <v>4</v>
      </c>
      <c r="E27" s="30">
        <v>0</v>
      </c>
      <c r="F27" s="30">
        <v>2</v>
      </c>
      <c r="G27" s="30">
        <v>2</v>
      </c>
      <c r="H27" s="30">
        <v>222</v>
      </c>
      <c r="I27" s="30">
        <v>10</v>
      </c>
      <c r="J27" s="30">
        <v>254</v>
      </c>
      <c r="K27" s="30">
        <v>13</v>
      </c>
      <c r="L27" s="30">
        <v>6</v>
      </c>
      <c r="M27" s="30">
        <v>1</v>
      </c>
      <c r="N27" s="30">
        <v>3</v>
      </c>
      <c r="O27" s="30">
        <v>2</v>
      </c>
      <c r="P27" s="30">
        <v>310</v>
      </c>
      <c r="Q27" s="30">
        <v>18</v>
      </c>
      <c r="R27" s="30">
        <v>360</v>
      </c>
    </row>
    <row r="28" spans="1:18">
      <c r="A28" s="30" t="s">
        <v>65</v>
      </c>
      <c r="B28" s="30" t="s">
        <v>57</v>
      </c>
      <c r="C28" s="30">
        <v>72</v>
      </c>
      <c r="D28" s="30">
        <v>66</v>
      </c>
      <c r="E28" s="30">
        <v>3</v>
      </c>
      <c r="F28" s="30">
        <v>10</v>
      </c>
      <c r="G28" s="30">
        <v>21</v>
      </c>
      <c r="H28" s="30">
        <v>1015</v>
      </c>
      <c r="I28" s="30">
        <v>161</v>
      </c>
      <c r="J28" s="30">
        <v>1350</v>
      </c>
      <c r="K28" s="30">
        <v>193</v>
      </c>
      <c r="L28" s="30">
        <v>116</v>
      </c>
      <c r="M28" s="30">
        <v>6</v>
      </c>
      <c r="N28" s="30">
        <v>22</v>
      </c>
      <c r="O28" s="30">
        <v>40</v>
      </c>
      <c r="P28" s="30">
        <v>1556</v>
      </c>
      <c r="Q28" s="30">
        <v>247</v>
      </c>
      <c r="R28" s="30">
        <v>2183</v>
      </c>
    </row>
    <row r="29" spans="1:18">
      <c r="A29" s="30" t="s">
        <v>66</v>
      </c>
      <c r="B29" s="30" t="s">
        <v>57</v>
      </c>
      <c r="C29" s="30">
        <v>521</v>
      </c>
      <c r="D29" s="30">
        <v>155</v>
      </c>
      <c r="E29" s="30">
        <v>21</v>
      </c>
      <c r="F29" s="30">
        <v>91</v>
      </c>
      <c r="G29" s="30">
        <v>81</v>
      </c>
      <c r="H29" s="30">
        <v>3251</v>
      </c>
      <c r="I29" s="30">
        <v>169</v>
      </c>
      <c r="J29" s="30">
        <v>4325</v>
      </c>
      <c r="K29" s="30">
        <v>1175</v>
      </c>
      <c r="L29" s="30">
        <v>261</v>
      </c>
      <c r="M29" s="30">
        <v>32</v>
      </c>
      <c r="N29" s="30">
        <v>164</v>
      </c>
      <c r="O29" s="30">
        <v>152</v>
      </c>
      <c r="P29" s="30">
        <v>5349</v>
      </c>
      <c r="Q29" s="30">
        <v>327</v>
      </c>
      <c r="R29" s="30">
        <v>7507</v>
      </c>
    </row>
    <row r="30" spans="1:18">
      <c r="A30" s="30" t="s">
        <v>67</v>
      </c>
      <c r="B30" s="30" t="s">
        <v>57</v>
      </c>
      <c r="C30" s="30">
        <v>240</v>
      </c>
      <c r="D30" s="30">
        <v>240</v>
      </c>
      <c r="E30" s="30">
        <v>11</v>
      </c>
      <c r="F30" s="30">
        <v>181</v>
      </c>
      <c r="G30" s="30">
        <v>90</v>
      </c>
      <c r="H30" s="30">
        <v>1929</v>
      </c>
      <c r="I30" s="30">
        <v>251</v>
      </c>
      <c r="J30" s="30">
        <v>2957</v>
      </c>
      <c r="K30" s="30">
        <v>639</v>
      </c>
      <c r="L30" s="30">
        <v>367</v>
      </c>
      <c r="M30" s="30">
        <v>17</v>
      </c>
      <c r="N30" s="30">
        <v>325</v>
      </c>
      <c r="O30" s="30">
        <v>164</v>
      </c>
      <c r="P30" s="30">
        <v>3403</v>
      </c>
      <c r="Q30" s="30">
        <v>471</v>
      </c>
      <c r="R30" s="30">
        <v>5409</v>
      </c>
    </row>
    <row r="31" spans="1:18">
      <c r="A31" s="30" t="s">
        <v>68</v>
      </c>
      <c r="B31" s="30" t="s">
        <v>57</v>
      </c>
      <c r="C31" s="30">
        <v>138</v>
      </c>
      <c r="D31" s="30">
        <v>328</v>
      </c>
      <c r="E31" s="30">
        <v>8</v>
      </c>
      <c r="F31" s="30">
        <v>72</v>
      </c>
      <c r="G31" s="30">
        <v>44</v>
      </c>
      <c r="H31" s="30">
        <v>1543</v>
      </c>
      <c r="I31" s="30">
        <v>259</v>
      </c>
      <c r="J31" s="30">
        <v>2398</v>
      </c>
      <c r="K31" s="30">
        <v>234</v>
      </c>
      <c r="L31" s="30">
        <v>428</v>
      </c>
      <c r="M31" s="30">
        <v>17</v>
      </c>
      <c r="N31" s="30">
        <v>109</v>
      </c>
      <c r="O31" s="30">
        <v>68</v>
      </c>
      <c r="P31" s="30">
        <v>2385</v>
      </c>
      <c r="Q31" s="30">
        <v>368</v>
      </c>
      <c r="R31" s="30">
        <v>3620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59 - Grad HCT by Gender a</vt:lpstr>
      <vt:lpstr>PIVOT</vt:lpstr>
      <vt:lpstr>DATA</vt:lpstr>
      <vt:lpstr>JETSET</vt:lpstr>
      <vt:lpstr>'Table 59 - Grad HCT by Gender a'!Print_Area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2008-05-28T15:41:18Z</cp:lastPrinted>
  <dcterms:created xsi:type="dcterms:W3CDTF">2002-09-23T20:55:45Z</dcterms:created>
  <dcterms:modified xsi:type="dcterms:W3CDTF">2011-08-29T21:25:24Z</dcterms:modified>
</cp:coreProperties>
</file>