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45" yWindow="105" windowWidth="18990" windowHeight="11895"/>
  </bookViews>
  <sheets>
    <sheet name="Table 59 - Grad HCT by Gender a" sheetId="1" r:id="rId1"/>
    <sheet name="PIVOT" sheetId="3" r:id="rId2"/>
    <sheet name="DATA" sheetId="2" r:id="rId3"/>
  </sheets>
  <definedNames>
    <definedName name="JETSET">'Table 59 - Grad HCT by Gender a'!$A$2:$P$57</definedName>
    <definedName name="_xlnm.Print_Area" localSheetId="0">'Table 59 - Grad HCT by Gender a'!$A$1:$Q$58</definedName>
  </definedNames>
  <calcPr calcId="125725"/>
  <pivotCaches>
    <pivotCache cacheId="20" r:id="rId4"/>
  </pivotCaches>
</workbook>
</file>

<file path=xl/calcChain.xml><?xml version="1.0" encoding="utf-8"?>
<calcChain xmlns="http://schemas.openxmlformats.org/spreadsheetml/2006/main">
  <c r="Q21" i="1"/>
  <c r="Q22"/>
  <c r="I22"/>
  <c r="G22"/>
  <c r="B22"/>
  <c r="E53"/>
  <c r="J53"/>
  <c r="P53"/>
  <c r="Q55"/>
  <c r="I55"/>
  <c r="B55"/>
  <c r="B35"/>
  <c r="C35"/>
  <c r="D35"/>
  <c r="E35"/>
  <c r="F35"/>
  <c r="G35"/>
  <c r="H35"/>
  <c r="I35"/>
  <c r="J35"/>
  <c r="K35"/>
  <c r="L35"/>
  <c r="M35"/>
  <c r="N35"/>
  <c r="O35"/>
  <c r="P35"/>
  <c r="Q35"/>
  <c r="B36"/>
  <c r="C36"/>
  <c r="D36"/>
  <c r="E36"/>
  <c r="F36"/>
  <c r="G36"/>
  <c r="H36"/>
  <c r="I36"/>
  <c r="J36"/>
  <c r="K36"/>
  <c r="L36"/>
  <c r="M36"/>
  <c r="N36"/>
  <c r="O36"/>
  <c r="P36"/>
  <c r="Q36"/>
  <c r="B37"/>
  <c r="C37"/>
  <c r="D37"/>
  <c r="E37"/>
  <c r="F37"/>
  <c r="G37"/>
  <c r="H37"/>
  <c r="I37"/>
  <c r="J37"/>
  <c r="K37"/>
  <c r="L37"/>
  <c r="M37"/>
  <c r="N37"/>
  <c r="O37"/>
  <c r="P37"/>
  <c r="Q37"/>
  <c r="B38"/>
  <c r="C38"/>
  <c r="D38"/>
  <c r="E38"/>
  <c r="F38"/>
  <c r="G38"/>
  <c r="H38"/>
  <c r="I38"/>
  <c r="J38"/>
  <c r="K38"/>
  <c r="L38"/>
  <c r="M38"/>
  <c r="N38"/>
  <c r="O38"/>
  <c r="P38"/>
  <c r="Q38"/>
  <c r="B39"/>
  <c r="C39"/>
  <c r="D39"/>
  <c r="E39"/>
  <c r="F39"/>
  <c r="G39"/>
  <c r="H39"/>
  <c r="I39"/>
  <c r="J39"/>
  <c r="K39"/>
  <c r="L39"/>
  <c r="M39"/>
  <c r="N39"/>
  <c r="O39"/>
  <c r="P39"/>
  <c r="Q39"/>
  <c r="B40"/>
  <c r="C40"/>
  <c r="D40"/>
  <c r="E40"/>
  <c r="F40"/>
  <c r="G40"/>
  <c r="H40"/>
  <c r="I40"/>
  <c r="J40"/>
  <c r="K40"/>
  <c r="L40"/>
  <c r="M40"/>
  <c r="N40"/>
  <c r="O40"/>
  <c r="P40"/>
  <c r="Q40"/>
  <c r="B41"/>
  <c r="C41"/>
  <c r="D41"/>
  <c r="E41"/>
  <c r="F41"/>
  <c r="G41"/>
  <c r="H41"/>
  <c r="I41"/>
  <c r="J41"/>
  <c r="K41"/>
  <c r="L41"/>
  <c r="M41"/>
  <c r="N41"/>
  <c r="O41"/>
  <c r="P41"/>
  <c r="Q41"/>
  <c r="B42"/>
  <c r="C42"/>
  <c r="D42"/>
  <c r="E42"/>
  <c r="F42"/>
  <c r="G42"/>
  <c r="H42"/>
  <c r="I42"/>
  <c r="J42"/>
  <c r="K42"/>
  <c r="L42"/>
  <c r="M42"/>
  <c r="N42"/>
  <c r="O42"/>
  <c r="P42"/>
  <c r="Q42"/>
  <c r="B43"/>
  <c r="C43"/>
  <c r="D43"/>
  <c r="E43"/>
  <c r="F43"/>
  <c r="G43"/>
  <c r="H43"/>
  <c r="I43"/>
  <c r="J43"/>
  <c r="K43"/>
  <c r="L43"/>
  <c r="M43"/>
  <c r="N43"/>
  <c r="O43"/>
  <c r="P43"/>
  <c r="Q43"/>
  <c r="B44"/>
  <c r="C44"/>
  <c r="D44"/>
  <c r="E44"/>
  <c r="F44"/>
  <c r="G44"/>
  <c r="H44"/>
  <c r="I44"/>
  <c r="J44"/>
  <c r="K44"/>
  <c r="L44"/>
  <c r="M44"/>
  <c r="N44"/>
  <c r="O44"/>
  <c r="P44"/>
  <c r="Q44"/>
  <c r="B45"/>
  <c r="C45"/>
  <c r="D45"/>
  <c r="E45"/>
  <c r="F45"/>
  <c r="G45"/>
  <c r="H45"/>
  <c r="I45"/>
  <c r="J45"/>
  <c r="K45"/>
  <c r="L45"/>
  <c r="M45"/>
  <c r="N45"/>
  <c r="O45"/>
  <c r="P45"/>
  <c r="Q45"/>
  <c r="B46"/>
  <c r="C46"/>
  <c r="D46"/>
  <c r="E46"/>
  <c r="F46"/>
  <c r="G46"/>
  <c r="H46"/>
  <c r="I46"/>
  <c r="J46"/>
  <c r="K46"/>
  <c r="L46"/>
  <c r="M46"/>
  <c r="N46"/>
  <c r="O46"/>
  <c r="P46"/>
  <c r="Q46"/>
  <c r="B47"/>
  <c r="C47"/>
  <c r="D47"/>
  <c r="E47"/>
  <c r="F47"/>
  <c r="G47"/>
  <c r="H47"/>
  <c r="I47"/>
  <c r="J47"/>
  <c r="K47"/>
  <c r="L47"/>
  <c r="M47"/>
  <c r="N47"/>
  <c r="O47"/>
  <c r="P47"/>
  <c r="Q47"/>
  <c r="B48"/>
  <c r="C48"/>
  <c r="D48"/>
  <c r="E48"/>
  <c r="F48"/>
  <c r="G48"/>
  <c r="H48"/>
  <c r="I48"/>
  <c r="J48"/>
  <c r="K48"/>
  <c r="L48"/>
  <c r="M48"/>
  <c r="N48"/>
  <c r="O48"/>
  <c r="P48"/>
  <c r="Q48"/>
  <c r="B49"/>
  <c r="C49"/>
  <c r="D49"/>
  <c r="E49"/>
  <c r="F49"/>
  <c r="G49"/>
  <c r="H49"/>
  <c r="I49"/>
  <c r="J49"/>
  <c r="K49"/>
  <c r="L49"/>
  <c r="M49"/>
  <c r="N49"/>
  <c r="O49"/>
  <c r="P49"/>
  <c r="Q49"/>
  <c r="B50"/>
  <c r="C50"/>
  <c r="D50"/>
  <c r="E50"/>
  <c r="F50"/>
  <c r="G50"/>
  <c r="H50"/>
  <c r="I50"/>
  <c r="J50"/>
  <c r="K50"/>
  <c r="L50"/>
  <c r="M50"/>
  <c r="N50"/>
  <c r="O50"/>
  <c r="P50"/>
  <c r="Q50"/>
  <c r="B51"/>
  <c r="C51"/>
  <c r="D51"/>
  <c r="E51"/>
  <c r="F51"/>
  <c r="G51"/>
  <c r="H51"/>
  <c r="I51"/>
  <c r="J51"/>
  <c r="K51"/>
  <c r="L51"/>
  <c r="M51"/>
  <c r="N51"/>
  <c r="O51"/>
  <c r="P51"/>
  <c r="Q51"/>
  <c r="B52"/>
  <c r="C52"/>
  <c r="D52"/>
  <c r="E52"/>
  <c r="F52"/>
  <c r="G52"/>
  <c r="H52"/>
  <c r="I52"/>
  <c r="J52"/>
  <c r="K52"/>
  <c r="L52"/>
  <c r="M52"/>
  <c r="N52"/>
  <c r="O52"/>
  <c r="P52"/>
  <c r="Q52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B34"/>
  <c r="B53" s="1"/>
  <c r="C34"/>
  <c r="D34"/>
  <c r="E34"/>
  <c r="F34"/>
  <c r="G34"/>
  <c r="H34"/>
  <c r="I34"/>
  <c r="J34"/>
  <c r="K34"/>
  <c r="L34"/>
  <c r="M34"/>
  <c r="N34"/>
  <c r="N53" s="1"/>
  <c r="O34"/>
  <c r="P34"/>
  <c r="Q34"/>
  <c r="A34"/>
  <c r="B10"/>
  <c r="C10"/>
  <c r="D10"/>
  <c r="E10"/>
  <c r="E22" s="1"/>
  <c r="F10"/>
  <c r="G10"/>
  <c r="H10"/>
  <c r="H22" s="1"/>
  <c r="I10"/>
  <c r="J10"/>
  <c r="K10"/>
  <c r="L10"/>
  <c r="M10"/>
  <c r="N10"/>
  <c r="O10"/>
  <c r="P10"/>
  <c r="Q10"/>
  <c r="B11"/>
  <c r="C11"/>
  <c r="D11"/>
  <c r="E11"/>
  <c r="F11"/>
  <c r="G11"/>
  <c r="H11"/>
  <c r="I11"/>
  <c r="J11"/>
  <c r="K11"/>
  <c r="L11"/>
  <c r="M11"/>
  <c r="N11"/>
  <c r="O11"/>
  <c r="P11"/>
  <c r="Q11"/>
  <c r="B12"/>
  <c r="C12"/>
  <c r="D12"/>
  <c r="E12"/>
  <c r="F12"/>
  <c r="G12"/>
  <c r="H12"/>
  <c r="I12"/>
  <c r="J12"/>
  <c r="K12"/>
  <c r="L12"/>
  <c r="M12"/>
  <c r="N12"/>
  <c r="O12"/>
  <c r="P12"/>
  <c r="Q12"/>
  <c r="B13"/>
  <c r="C13"/>
  <c r="D13"/>
  <c r="E13"/>
  <c r="F13"/>
  <c r="G13"/>
  <c r="H13"/>
  <c r="I13"/>
  <c r="J13"/>
  <c r="K13"/>
  <c r="L13"/>
  <c r="M13"/>
  <c r="N13"/>
  <c r="O13"/>
  <c r="P13"/>
  <c r="Q13"/>
  <c r="B14"/>
  <c r="C14"/>
  <c r="D14"/>
  <c r="E14"/>
  <c r="F14"/>
  <c r="G14"/>
  <c r="H14"/>
  <c r="I14"/>
  <c r="J14"/>
  <c r="K14"/>
  <c r="L14"/>
  <c r="M14"/>
  <c r="N14"/>
  <c r="O14"/>
  <c r="P14"/>
  <c r="Q14"/>
  <c r="B15"/>
  <c r="C15"/>
  <c r="D15"/>
  <c r="E15"/>
  <c r="F15"/>
  <c r="G15"/>
  <c r="H15"/>
  <c r="I15"/>
  <c r="J15"/>
  <c r="K15"/>
  <c r="L15"/>
  <c r="M15"/>
  <c r="N15"/>
  <c r="O15"/>
  <c r="P15"/>
  <c r="Q15"/>
  <c r="B16"/>
  <c r="C16"/>
  <c r="D16"/>
  <c r="E16"/>
  <c r="F16"/>
  <c r="G16"/>
  <c r="H16"/>
  <c r="I16"/>
  <c r="J16"/>
  <c r="K16"/>
  <c r="L16"/>
  <c r="L22" s="1"/>
  <c r="M16"/>
  <c r="N16"/>
  <c r="O16"/>
  <c r="P16"/>
  <c r="Q16"/>
  <c r="B17"/>
  <c r="C17"/>
  <c r="D17"/>
  <c r="E17"/>
  <c r="F17"/>
  <c r="G17"/>
  <c r="H17"/>
  <c r="I17"/>
  <c r="J17"/>
  <c r="K17"/>
  <c r="L17"/>
  <c r="M17"/>
  <c r="N17"/>
  <c r="O17"/>
  <c r="P17"/>
  <c r="Q17"/>
  <c r="B18"/>
  <c r="C18"/>
  <c r="D18"/>
  <c r="E18"/>
  <c r="F18"/>
  <c r="G18"/>
  <c r="H18"/>
  <c r="I18"/>
  <c r="J18"/>
  <c r="K18"/>
  <c r="L18"/>
  <c r="M18"/>
  <c r="N18"/>
  <c r="O18"/>
  <c r="P18"/>
  <c r="Q18"/>
  <c r="B19"/>
  <c r="C19"/>
  <c r="D19"/>
  <c r="E19"/>
  <c r="F19"/>
  <c r="G19"/>
  <c r="H19"/>
  <c r="I19"/>
  <c r="J19"/>
  <c r="K19"/>
  <c r="L19"/>
  <c r="M19"/>
  <c r="N19"/>
  <c r="O19"/>
  <c r="P19"/>
  <c r="Q19"/>
  <c r="B20"/>
  <c r="C20"/>
  <c r="D20"/>
  <c r="E20"/>
  <c r="F20"/>
  <c r="G20"/>
  <c r="H20"/>
  <c r="I20"/>
  <c r="J20"/>
  <c r="K20"/>
  <c r="L20"/>
  <c r="M20"/>
  <c r="N20"/>
  <c r="O20"/>
  <c r="P20"/>
  <c r="Q20"/>
  <c r="B21"/>
  <c r="C21"/>
  <c r="D21"/>
  <c r="E21"/>
  <c r="F21"/>
  <c r="G21"/>
  <c r="H21"/>
  <c r="I21"/>
  <c r="J21"/>
  <c r="K21"/>
  <c r="L21"/>
  <c r="M21"/>
  <c r="N21"/>
  <c r="O21"/>
  <c r="P21"/>
  <c r="A11"/>
  <c r="A12"/>
  <c r="A13"/>
  <c r="A14"/>
  <c r="A15"/>
  <c r="A16"/>
  <c r="A17"/>
  <c r="A18"/>
  <c r="A19"/>
  <c r="A20"/>
  <c r="A21"/>
  <c r="A10"/>
  <c r="F53"/>
  <c r="D53"/>
  <c r="P22"/>
  <c r="D22"/>
  <c r="L53" l="1"/>
  <c r="J22"/>
  <c r="J55" s="1"/>
  <c r="F22"/>
  <c r="F55" s="1"/>
  <c r="O53"/>
  <c r="K53"/>
  <c r="G53"/>
  <c r="M22"/>
  <c r="C53"/>
  <c r="N22"/>
  <c r="N55" s="1"/>
  <c r="H53"/>
  <c r="H55" s="1"/>
  <c r="O22"/>
  <c r="K22"/>
  <c r="C22"/>
  <c r="M53"/>
  <c r="E55"/>
  <c r="I53"/>
  <c r="D55"/>
  <c r="L55"/>
  <c r="P55"/>
  <c r="Q53" l="1"/>
  <c r="O55"/>
  <c r="C55"/>
  <c r="K55"/>
  <c r="G55"/>
  <c r="M55"/>
</calcChain>
</file>

<file path=xl/sharedStrings.xml><?xml version="1.0" encoding="utf-8"?>
<sst xmlns="http://schemas.openxmlformats.org/spreadsheetml/2006/main" count="195" uniqueCount="91">
  <si>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</si>
  <si>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</si>
  <si>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</si>
  <si>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</si>
  <si>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</si>
  <si>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</si>
  <si>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</si>
  <si>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</si>
  <si>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</si>
  <si>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</si>
  <si>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</si>
  <si>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</si>
  <si>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 xml:space="preserve">  Subtotal</t>
  </si>
  <si>
    <t>SOURCE:  IPEDS EF, Fall Enrollment</t>
  </si>
  <si>
    <t>STATE TOTAL</t>
  </si>
  <si>
    <t xml:space="preserve">NOTE:  Total enrollment counts may differ from those on other tables due to different cohorts being counted at time of reporting.  </t>
  </si>
  <si>
    <t xml:space="preserve">TOTAL GRADUATE AND FIRST PROFESSIONAL HEADCOUNT ENROLLMENT AT PUBLIC BACCALAUREATE AND HIGHER DEGREE-SEEKING INSTITUTIONS, BY GENDER </t>
  </si>
  <si>
    <t>TABLE 59</t>
  </si>
  <si>
    <t>TABLE 60</t>
  </si>
  <si>
    <t>Instnm</t>
  </si>
  <si>
    <t>shsector</t>
  </si>
  <si>
    <t>efnralw_Sum</t>
  </si>
  <si>
    <t>efbkaaw_Sum</t>
  </si>
  <si>
    <t>efaianw_Sum</t>
  </si>
  <si>
    <t>efasiaw_Sum</t>
  </si>
  <si>
    <t>efhispw_Sum</t>
  </si>
  <si>
    <t>efwhitw_Sum</t>
  </si>
  <si>
    <t>efunknw_Sum</t>
  </si>
  <si>
    <t>eftotlw_Sum</t>
  </si>
  <si>
    <t>efnralt_Sum</t>
  </si>
  <si>
    <t>efbkaat_Sum</t>
  </si>
  <si>
    <t>efaiant_Sum</t>
  </si>
  <si>
    <t>efasiat_Sum</t>
  </si>
  <si>
    <t>efhispt_Sum</t>
  </si>
  <si>
    <t>efwhitt_Sum</t>
  </si>
  <si>
    <t>efunknt_Sum</t>
  </si>
  <si>
    <t>eftotlt_Sum</t>
  </si>
  <si>
    <t>AVILA</t>
  </si>
  <si>
    <t>I4</t>
  </si>
  <si>
    <t>CMU GR/EXT</t>
  </si>
  <si>
    <t>COLUMBIA</t>
  </si>
  <si>
    <t>DRURY</t>
  </si>
  <si>
    <t>EVANGLE</t>
  </si>
  <si>
    <t>FONTBOONE</t>
  </si>
  <si>
    <t>HLG</t>
  </si>
  <si>
    <t>LINDENWOOD</t>
  </si>
  <si>
    <t>MARYVILLE</t>
  </si>
  <si>
    <t>MO BAP</t>
  </si>
  <si>
    <t>PARK</t>
  </si>
  <si>
    <t>ROCKHURST</t>
  </si>
  <si>
    <t>SBU</t>
  </si>
  <si>
    <t>SLU</t>
  </si>
  <si>
    <t>STEPHENS</t>
  </si>
  <si>
    <t>WEBSTER</t>
  </si>
  <si>
    <t>WM WOODS</t>
  </si>
  <si>
    <t>WUSTL</t>
  </si>
  <si>
    <t>LINCOLN</t>
  </si>
  <si>
    <t>P4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</si>
  <si>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</si>
  <si>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</si>
  <si>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</si>
  <si>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</si>
  <si>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</si>
  <si>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</si>
  <si>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</si>
  <si>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</si>
  <si>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</si>
  <si>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</si>
  <si>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</si>
  <si>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Row Labels</t>
  </si>
  <si>
    <t>Grand Total</t>
  </si>
  <si>
    <t>Sum of efnralw_Sum</t>
  </si>
  <si>
    <t>Values</t>
  </si>
  <si>
    <t>Sum of efbkaaw_Sum</t>
  </si>
  <si>
    <t>Sum of efaianw_Sum</t>
  </si>
  <si>
    <t>Sum of efasiaw_Sum</t>
  </si>
  <si>
    <t>Sum of efhispw_Sum</t>
  </si>
  <si>
    <t>Sum of efwhitw_Sum</t>
  </si>
  <si>
    <t>Sum of efunknw_Sum</t>
  </si>
  <si>
    <t>Sum of eftotlw_Sum</t>
  </si>
  <si>
    <t>Sum of efnralt_Sum</t>
  </si>
  <si>
    <t>Sum of efbkaat_Sum</t>
  </si>
  <si>
    <t>Sum of efaiant_Sum</t>
  </si>
  <si>
    <t>Sum of efasiat_Sum</t>
  </si>
  <si>
    <t>Sum of efhispt_Sum</t>
  </si>
  <si>
    <t>Sum of efwhitt_Sum</t>
  </si>
  <si>
    <t>Sum of efunknt_Sum</t>
  </si>
  <si>
    <t>Sum of eftotlt_Sum</t>
  </si>
  <si>
    <t>MO VAL</t>
  </si>
  <si>
    <t>AND ETHNICITY, FALL 2011</t>
  </si>
  <si>
    <t>TOTAL GRADUATE AND FIRST PROFESSIONAL HEADCOUNT ENROLLMENT AT PRIVATE NOT-FOR-PROFIT (INDEPENDENT) BACCALAUREATE AND HIGHER DEGREE-GRANTING INSTITUTIONS, BY GENDER AND ETHNICITY, FALL 2011</t>
  </si>
</sst>
</file>

<file path=xl/styles.xml><?xml version="1.0" encoding="utf-8"?>
<styleSheet xmlns="http://schemas.openxmlformats.org/spreadsheetml/2006/main">
  <fonts count="7">
    <font>
      <sz val="7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</borders>
  <cellStyleXfs count="1">
    <xf numFmtId="2" fontId="0" fillId="0" borderId="0"/>
  </cellStyleXfs>
  <cellXfs count="35">
    <xf numFmtId="2" fontId="4" fillId="0" borderId="0" xfId="0" applyFont="1" applyAlignment="1"/>
    <xf numFmtId="2" fontId="3" fillId="0" borderId="0" xfId="0" applyNumberFormat="1" applyFont="1" applyFill="1" applyAlignment="1"/>
    <xf numFmtId="3" fontId="3" fillId="0" borderId="0" xfId="0" applyNumberFormat="1" applyFont="1" applyFill="1" applyAlignment="1"/>
    <xf numFmtId="3" fontId="3" fillId="0" borderId="1" xfId="0" applyNumberFormat="1" applyFont="1" applyFill="1" applyBorder="1" applyAlignment="1"/>
    <xf numFmtId="2" fontId="1" fillId="0" borderId="0" xfId="0" applyFont="1" applyFill="1" applyAlignment="1"/>
    <xf numFmtId="2" fontId="4" fillId="0" borderId="0" xfId="0" applyFont="1" applyFill="1" applyAlignment="1"/>
    <xf numFmtId="2" fontId="5" fillId="0" borderId="0" xfId="0" applyNumberFormat="1" applyFont="1" applyFill="1" applyAlignment="1"/>
    <xf numFmtId="2" fontId="3" fillId="0" borderId="2" xfId="0" applyNumberFormat="1" applyFont="1" applyFill="1" applyBorder="1" applyAlignment="1"/>
    <xf numFmtId="2" fontId="2" fillId="0" borderId="2" xfId="0" applyNumberFormat="1" applyFont="1" applyFill="1" applyBorder="1" applyAlignment="1">
      <alignment horizontal="centerContinuous"/>
    </xf>
    <xf numFmtId="2" fontId="2" fillId="0" borderId="3" xfId="0" applyNumberFormat="1" applyFont="1" applyFill="1" applyBorder="1" applyAlignment="1">
      <alignment horizontal="centerContinuous"/>
    </xf>
    <xf numFmtId="2" fontId="6" fillId="0" borderId="2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Continuous"/>
    </xf>
    <xf numFmtId="2" fontId="2" fillId="0" borderId="4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Continuous"/>
    </xf>
    <xf numFmtId="1" fontId="2" fillId="0" borderId="0" xfId="0" applyNumberFormat="1" applyFont="1" applyFill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6" xfId="0" applyNumberFormat="1" applyFont="1" applyFill="1" applyBorder="1" applyAlignment="1"/>
    <xf numFmtId="2" fontId="5" fillId="0" borderId="5" xfId="0" applyNumberFormat="1" applyFont="1" applyFill="1" applyBorder="1" applyAlignment="1"/>
    <xf numFmtId="3" fontId="3" fillId="0" borderId="0" xfId="0" applyNumberFormat="1" applyFont="1" applyFill="1" applyBorder="1" applyAlignment="1"/>
    <xf numFmtId="2" fontId="0" fillId="0" borderId="0" xfId="0" applyFill="1" applyAlignment="1"/>
    <xf numFmtId="1" fontId="3" fillId="0" borderId="5" xfId="0" applyNumberFormat="1" applyFont="1" applyFill="1" applyBorder="1" applyAlignment="1"/>
    <xf numFmtId="1" fontId="3" fillId="0" borderId="6" xfId="0" applyNumberFormat="1" applyFont="1" applyFill="1" applyBorder="1" applyAlignment="1"/>
    <xf numFmtId="3" fontId="3" fillId="0" borderId="2" xfId="0" applyNumberFormat="1" applyFont="1" applyFill="1" applyBorder="1" applyAlignment="1"/>
    <xf numFmtId="2" fontId="1" fillId="0" borderId="0" xfId="0" applyNumberFormat="1" applyFont="1" applyFill="1" applyAlignment="1"/>
    <xf numFmtId="1" fontId="3" fillId="0" borderId="0" xfId="0" applyNumberFormat="1" applyFont="1" applyFill="1" applyAlignment="1"/>
    <xf numFmtId="3" fontId="3" fillId="0" borderId="7" xfId="0" applyNumberFormat="1" applyFont="1" applyFill="1" applyBorder="1" applyAlignment="1"/>
    <xf numFmtId="0" fontId="0" fillId="0" borderId="0" xfId="0" applyNumberFormat="1"/>
    <xf numFmtId="2" fontId="4" fillId="0" borderId="0" xfId="0" pivotButton="1" applyFont="1" applyAlignment="1"/>
    <xf numFmtId="2" fontId="4" fillId="0" borderId="0" xfId="0" applyFont="1" applyAlignment="1">
      <alignment horizontal="left"/>
    </xf>
    <xf numFmtId="2" fontId="4" fillId="0" borderId="0" xfId="0" applyFont="1" applyAlignment="1">
      <alignment horizontal="left" indent="1"/>
    </xf>
    <xf numFmtId="2" fontId="4" fillId="0" borderId="0" xfId="0" applyNumberFormat="1" applyFont="1" applyAlignment="1"/>
    <xf numFmtId="2" fontId="1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nter schroer" refreshedDate="41121.672211342593" createdVersion="3" refreshedVersion="3" minRefreshableVersion="3" recordCount="31">
  <cacheSource type="worksheet">
    <worksheetSource ref="A1:R32" sheet="DATA"/>
  </cacheSource>
  <cacheFields count="18">
    <cacheField name="Instnm" numFmtId="0">
      <sharedItems count="31">
        <s v="AVILA"/>
        <s v="CMU GR/EXT"/>
        <s v="COLUMBIA"/>
        <s v="DRURY"/>
        <s v="EVANGLE"/>
        <s v="FONTBOONE"/>
        <s v="HLG"/>
        <s v="LINDENWOOD"/>
        <s v="MARYVILLE"/>
        <s v="MO BAP"/>
        <s v="MO VAL"/>
        <s v="PARK"/>
        <s v="ROCKHURST"/>
        <s v="SBU"/>
        <s v="SLU"/>
        <s v="STEPHENS"/>
        <s v="WEBSTER"/>
        <s v="WM WOODS"/>
        <s v="WUSTL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</sharedItems>
    </cacheField>
    <cacheField name="shsector" numFmtId="0">
      <sharedItems count="2">
        <s v="I4"/>
        <s v="P4"/>
      </sharedItems>
    </cacheField>
    <cacheField name="efnralw_Sum" numFmtId="0">
      <sharedItems containsSemiMixedTypes="0" containsString="0" containsNumber="1" containsInteger="1" minValue="0" maxValue="665"/>
    </cacheField>
    <cacheField name="efbkaaw_Sum" numFmtId="0">
      <sharedItems containsSemiMixedTypes="0" containsString="0" containsNumber="1" containsInteger="1" minValue="0" maxValue="4380"/>
    </cacheField>
    <cacheField name="efaianw_Sum" numFmtId="0">
      <sharedItems containsSemiMixedTypes="0" containsString="0" containsNumber="1" containsInteger="1" minValue="0" maxValue="30"/>
    </cacheField>
    <cacheField name="efasiaw_Sum" numFmtId="0">
      <sharedItems containsSemiMixedTypes="0" containsString="0" containsNumber="1" containsInteger="1" minValue="0" maxValue="295"/>
    </cacheField>
    <cacheField name="efhispw_Sum" numFmtId="0">
      <sharedItems containsSemiMixedTypes="0" containsString="0" containsNumber="1" containsInteger="1" minValue="0" maxValue="535"/>
    </cacheField>
    <cacheField name="efwhitw_Sum" numFmtId="0">
      <sharedItems containsSemiMixedTypes="0" containsString="0" containsNumber="1" containsInteger="1" minValue="8" maxValue="3325"/>
    </cacheField>
    <cacheField name="efunknw_Sum" numFmtId="0">
      <sharedItems containsSemiMixedTypes="0" containsString="0" containsNumber="1" containsInteger="1" minValue="0" maxValue="660"/>
    </cacheField>
    <cacheField name="eftotlw_Sum" numFmtId="0">
      <sharedItems containsSemiMixedTypes="0" containsString="0" containsNumber="1" containsInteger="1" minValue="11" maxValue="9115"/>
    </cacheField>
    <cacheField name="efnralt_Sum" numFmtId="0">
      <sharedItems containsSemiMixedTypes="0" containsString="0" containsNumber="1" containsInteger="1" minValue="0" maxValue="1445"/>
    </cacheField>
    <cacheField name="efbkaat_Sum" numFmtId="0">
      <sharedItems containsSemiMixedTypes="0" containsString="0" containsNumber="1" containsInteger="1" minValue="0" maxValue="6256"/>
    </cacheField>
    <cacheField name="efaiant_Sum" numFmtId="0">
      <sharedItems containsSemiMixedTypes="0" containsString="0" containsNumber="1" containsInteger="1" minValue="0" maxValue="59"/>
    </cacheField>
    <cacheField name="efasiat_Sum" numFmtId="0">
      <sharedItems containsSemiMixedTypes="0" containsString="0" containsNumber="1" containsInteger="1" minValue="0" maxValue="587"/>
    </cacheField>
    <cacheField name="efhispt_Sum" numFmtId="0">
      <sharedItems containsSemiMixedTypes="0" containsString="0" containsNumber="1" containsInteger="1" minValue="0" maxValue="975"/>
    </cacheField>
    <cacheField name="efwhitt_Sum" numFmtId="0">
      <sharedItems containsSemiMixedTypes="0" containsString="0" containsNumber="1" containsInteger="1" minValue="10" maxValue="6319"/>
    </cacheField>
    <cacheField name="efunknt_Sum" numFmtId="0">
      <sharedItems containsSemiMixedTypes="0" containsString="0" containsNumber="1" containsInteger="1" minValue="0" maxValue="1181"/>
    </cacheField>
    <cacheField name="eftotlt_Sum" numFmtId="0">
      <sharedItems containsSemiMixedTypes="0" containsString="0" containsNumber="1" containsInteger="1" minValue="13" maxValue="1553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x v="0"/>
    <x v="0"/>
    <n v="23"/>
    <n v="82"/>
    <n v="5"/>
    <n v="6"/>
    <n v="17"/>
    <n v="284"/>
    <n v="0"/>
    <n v="425"/>
    <n v="56"/>
    <n v="102"/>
    <n v="8"/>
    <n v="6"/>
    <n v="20"/>
    <n v="399"/>
    <n v="0"/>
    <n v="599"/>
  </r>
  <r>
    <x v="1"/>
    <x v="0"/>
    <n v="0"/>
    <n v="10"/>
    <n v="0"/>
    <n v="3"/>
    <n v="0"/>
    <n v="149"/>
    <n v="3"/>
    <n v="165"/>
    <n v="1"/>
    <n v="15"/>
    <n v="0"/>
    <n v="5"/>
    <n v="0"/>
    <n v="175"/>
    <n v="5"/>
    <n v="201"/>
  </r>
  <r>
    <x v="2"/>
    <x v="0"/>
    <n v="6"/>
    <n v="63"/>
    <n v="7"/>
    <n v="3"/>
    <n v="14"/>
    <n v="373"/>
    <n v="43"/>
    <n v="521"/>
    <n v="14"/>
    <n v="92"/>
    <n v="11"/>
    <n v="9"/>
    <n v="35"/>
    <n v="607"/>
    <n v="80"/>
    <n v="862"/>
  </r>
  <r>
    <x v="3"/>
    <x v="0"/>
    <n v="1"/>
    <n v="10"/>
    <n v="2"/>
    <n v="7"/>
    <n v="7"/>
    <n v="288"/>
    <n v="0"/>
    <n v="315"/>
    <n v="6"/>
    <n v="18"/>
    <n v="2"/>
    <n v="7"/>
    <n v="13"/>
    <n v="392"/>
    <n v="1"/>
    <n v="439"/>
  </r>
  <r>
    <x v="4"/>
    <x v="0"/>
    <n v="0"/>
    <n v="4"/>
    <n v="1"/>
    <n v="0"/>
    <n v="1"/>
    <n v="175"/>
    <n v="11"/>
    <n v="193"/>
    <n v="0"/>
    <n v="7"/>
    <n v="2"/>
    <n v="0"/>
    <n v="2"/>
    <n v="242"/>
    <n v="14"/>
    <n v="271"/>
  </r>
  <r>
    <x v="5"/>
    <x v="0"/>
    <n v="20"/>
    <n v="198"/>
    <n v="3"/>
    <n v="4"/>
    <n v="2"/>
    <n v="348"/>
    <n v="35"/>
    <n v="610"/>
    <n v="33"/>
    <n v="236"/>
    <n v="4"/>
    <n v="5"/>
    <n v="4"/>
    <n v="468"/>
    <n v="43"/>
    <n v="793"/>
  </r>
  <r>
    <x v="6"/>
    <x v="0"/>
    <n v="0"/>
    <n v="0"/>
    <n v="0"/>
    <n v="0"/>
    <n v="0"/>
    <n v="11"/>
    <n v="0"/>
    <n v="11"/>
    <n v="0"/>
    <n v="0"/>
    <n v="0"/>
    <n v="0"/>
    <n v="0"/>
    <n v="12"/>
    <n v="1"/>
    <n v="13"/>
  </r>
  <r>
    <x v="7"/>
    <x v="0"/>
    <n v="85"/>
    <n v="777"/>
    <n v="21"/>
    <n v="9"/>
    <n v="3"/>
    <n v="1470"/>
    <n v="180"/>
    <n v="2591"/>
    <n v="197"/>
    <n v="969"/>
    <n v="25"/>
    <n v="13"/>
    <n v="3"/>
    <n v="2126"/>
    <n v="268"/>
    <n v="3669"/>
  </r>
  <r>
    <x v="8"/>
    <x v="0"/>
    <n v="6"/>
    <n v="44"/>
    <n v="1"/>
    <n v="13"/>
    <n v="3"/>
    <n v="497"/>
    <n v="49"/>
    <n v="614"/>
    <n v="9"/>
    <n v="55"/>
    <n v="2"/>
    <n v="14"/>
    <n v="4"/>
    <n v="664"/>
    <n v="61"/>
    <n v="811"/>
  </r>
  <r>
    <x v="9"/>
    <x v="0"/>
    <n v="2"/>
    <n v="67"/>
    <n v="4"/>
    <n v="3"/>
    <n v="6"/>
    <n v="894"/>
    <n v="24"/>
    <n v="1006"/>
    <n v="11"/>
    <n v="105"/>
    <n v="7"/>
    <n v="4"/>
    <n v="9"/>
    <n v="1170"/>
    <n v="40"/>
    <n v="1355"/>
  </r>
  <r>
    <x v="10"/>
    <x v="0"/>
    <n v="0"/>
    <n v="2"/>
    <n v="0"/>
    <n v="0"/>
    <n v="0"/>
    <n v="8"/>
    <n v="0"/>
    <n v="11"/>
    <n v="0"/>
    <n v="3"/>
    <n v="0"/>
    <n v="0"/>
    <n v="0"/>
    <n v="10"/>
    <n v="0"/>
    <n v="14"/>
  </r>
  <r>
    <x v="11"/>
    <x v="0"/>
    <n v="34"/>
    <n v="75"/>
    <n v="1"/>
    <n v="12"/>
    <n v="35"/>
    <n v="268"/>
    <n v="0"/>
    <n v="446"/>
    <n v="77"/>
    <n v="115"/>
    <n v="3"/>
    <n v="15"/>
    <n v="57"/>
    <n v="458"/>
    <n v="0"/>
    <n v="763"/>
  </r>
  <r>
    <x v="12"/>
    <x v="0"/>
    <n v="1"/>
    <n v="18"/>
    <n v="0"/>
    <n v="15"/>
    <n v="15"/>
    <n v="337"/>
    <n v="20"/>
    <n v="412"/>
    <n v="1"/>
    <n v="24"/>
    <n v="0"/>
    <n v="20"/>
    <n v="27"/>
    <n v="553"/>
    <n v="38"/>
    <n v="671"/>
  </r>
  <r>
    <x v="13"/>
    <x v="0"/>
    <n v="0"/>
    <n v="8"/>
    <n v="1"/>
    <n v="1"/>
    <n v="2"/>
    <n v="349"/>
    <n v="137"/>
    <n v="500"/>
    <n v="0"/>
    <n v="19"/>
    <n v="3"/>
    <n v="3"/>
    <n v="5"/>
    <n v="526"/>
    <n v="200"/>
    <n v="761"/>
  </r>
  <r>
    <x v="14"/>
    <x v="0"/>
    <n v="150"/>
    <n v="267"/>
    <n v="9"/>
    <n v="203"/>
    <n v="79"/>
    <n v="2267"/>
    <n v="76"/>
    <n v="3121"/>
    <n v="260"/>
    <n v="356"/>
    <n v="12"/>
    <n v="379"/>
    <n v="140"/>
    <n v="3908"/>
    <n v="149"/>
    <n v="5328"/>
  </r>
  <r>
    <x v="15"/>
    <x v="0"/>
    <n v="0"/>
    <n v="15"/>
    <n v="1"/>
    <n v="5"/>
    <n v="4"/>
    <n v="193"/>
    <n v="2"/>
    <n v="225"/>
    <n v="0"/>
    <n v="18"/>
    <n v="1"/>
    <n v="5"/>
    <n v="4"/>
    <n v="211"/>
    <n v="2"/>
    <n v="246"/>
  </r>
  <r>
    <x v="16"/>
    <x v="0"/>
    <n v="87"/>
    <n v="4380"/>
    <n v="30"/>
    <n v="195"/>
    <n v="535"/>
    <n v="3175"/>
    <n v="660"/>
    <n v="9115"/>
    <n v="201"/>
    <n v="6256"/>
    <n v="59"/>
    <n v="443"/>
    <n v="975"/>
    <n v="6319"/>
    <n v="1181"/>
    <n v="15538"/>
  </r>
  <r>
    <x v="17"/>
    <x v="0"/>
    <n v="3"/>
    <n v="15"/>
    <n v="4"/>
    <n v="2"/>
    <n v="0"/>
    <n v="473"/>
    <n v="66"/>
    <n v="565"/>
    <n v="12"/>
    <n v="30"/>
    <n v="4"/>
    <n v="7"/>
    <n v="2"/>
    <n v="766"/>
    <n v="126"/>
    <n v="951"/>
  </r>
  <r>
    <x v="18"/>
    <x v="0"/>
    <n v="665"/>
    <n v="210"/>
    <n v="12"/>
    <n v="295"/>
    <n v="104"/>
    <n v="1849"/>
    <n v="187"/>
    <n v="3394"/>
    <n v="1445"/>
    <n v="352"/>
    <n v="21"/>
    <n v="587"/>
    <n v="193"/>
    <n v="3531"/>
    <n v="414"/>
    <n v="6669"/>
  </r>
  <r>
    <x v="19"/>
    <x v="1"/>
    <n v="5"/>
    <n v="33"/>
    <n v="0"/>
    <n v="1"/>
    <n v="0"/>
    <n v="94"/>
    <n v="1"/>
    <n v="134"/>
    <n v="7"/>
    <n v="46"/>
    <n v="0"/>
    <n v="2"/>
    <n v="0"/>
    <n v="139"/>
    <n v="2"/>
    <n v="196"/>
  </r>
  <r>
    <x v="20"/>
    <x v="1"/>
    <n v="159"/>
    <n v="15"/>
    <n v="1"/>
    <n v="15"/>
    <n v="10"/>
    <n v="153"/>
    <n v="14"/>
    <n v="368"/>
    <n v="754"/>
    <n v="66"/>
    <n v="4"/>
    <n v="58"/>
    <n v="50"/>
    <n v="836"/>
    <n v="75"/>
    <n v="1850"/>
  </r>
  <r>
    <x v="21"/>
    <x v="1"/>
    <n v="226"/>
    <n v="19"/>
    <n v="17"/>
    <n v="29"/>
    <n v="41"/>
    <n v="1399"/>
    <n v="82"/>
    <n v="1841"/>
    <n v="454"/>
    <n v="45"/>
    <n v="23"/>
    <n v="45"/>
    <n v="62"/>
    <n v="2277"/>
    <n v="140"/>
    <n v="3089"/>
  </r>
  <r>
    <x v="22"/>
    <x v="1"/>
    <n v="0"/>
    <n v="1"/>
    <n v="2"/>
    <n v="0"/>
    <n v="0"/>
    <n v="22"/>
    <n v="21"/>
    <n v="46"/>
    <n v="0"/>
    <n v="1"/>
    <n v="3"/>
    <n v="0"/>
    <n v="0"/>
    <n v="30"/>
    <n v="21"/>
    <n v="55"/>
  </r>
  <r>
    <x v="23"/>
    <x v="1"/>
    <n v="1"/>
    <n v="3"/>
    <n v="0"/>
    <n v="1"/>
    <n v="1"/>
    <n v="112"/>
    <n v="5"/>
    <n v="123"/>
    <n v="6"/>
    <n v="3"/>
    <n v="0"/>
    <n v="2"/>
    <n v="2"/>
    <n v="140"/>
    <n v="7"/>
    <n v="161"/>
  </r>
  <r>
    <x v="24"/>
    <x v="1"/>
    <n v="30"/>
    <n v="15"/>
    <n v="0"/>
    <n v="2"/>
    <n v="5"/>
    <n v="462"/>
    <n v="17"/>
    <n v="538"/>
    <n v="134"/>
    <n v="23"/>
    <n v="1"/>
    <n v="7"/>
    <n v="16"/>
    <n v="724"/>
    <n v="24"/>
    <n v="944"/>
  </r>
  <r>
    <x v="25"/>
    <x v="1"/>
    <n v="57"/>
    <n v="23"/>
    <n v="6"/>
    <n v="4"/>
    <n v="7"/>
    <n v="648"/>
    <n v="18"/>
    <n v="765"/>
    <n v="145"/>
    <n v="32"/>
    <n v="10"/>
    <n v="7"/>
    <n v="10"/>
    <n v="892"/>
    <n v="23"/>
    <n v="1124"/>
  </r>
  <r>
    <x v="26"/>
    <x v="1"/>
    <n v="8"/>
    <n v="2"/>
    <n v="1"/>
    <n v="2"/>
    <n v="6"/>
    <n v="203"/>
    <n v="20"/>
    <n v="242"/>
    <n v="11"/>
    <n v="3"/>
    <n v="2"/>
    <n v="2"/>
    <n v="8"/>
    <n v="273"/>
    <n v="22"/>
    <n v="321"/>
  </r>
  <r>
    <x v="27"/>
    <x v="1"/>
    <n v="84"/>
    <n v="65"/>
    <n v="8"/>
    <n v="11"/>
    <n v="15"/>
    <n v="979"/>
    <n v="190"/>
    <n v="1355"/>
    <n v="229"/>
    <n v="112"/>
    <n v="13"/>
    <n v="19"/>
    <n v="37"/>
    <n v="1485"/>
    <n v="270"/>
    <n v="2171"/>
  </r>
  <r>
    <x v="28"/>
    <x v="1"/>
    <n v="556"/>
    <n v="171"/>
    <n v="27"/>
    <n v="87"/>
    <n v="96"/>
    <n v="3325"/>
    <n v="149"/>
    <n v="4466"/>
    <n v="1255"/>
    <n v="283"/>
    <n v="41"/>
    <n v="177"/>
    <n v="154"/>
    <n v="5488"/>
    <n v="297"/>
    <n v="7770"/>
  </r>
  <r>
    <x v="29"/>
    <x v="1"/>
    <n v="220"/>
    <n v="208"/>
    <n v="9"/>
    <n v="203"/>
    <n v="87"/>
    <n v="1992"/>
    <n v="221"/>
    <n v="2953"/>
    <n v="551"/>
    <n v="339"/>
    <n v="13"/>
    <n v="350"/>
    <n v="161"/>
    <n v="3485"/>
    <n v="423"/>
    <n v="5351"/>
  </r>
  <r>
    <x v="30"/>
    <x v="1"/>
    <n v="132"/>
    <n v="399"/>
    <n v="6"/>
    <n v="69"/>
    <n v="48"/>
    <n v="1562"/>
    <n v="203"/>
    <n v="2431"/>
    <n v="220"/>
    <n v="502"/>
    <n v="12"/>
    <n v="112"/>
    <n v="80"/>
    <n v="2392"/>
    <n v="317"/>
    <n v="36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2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Q38" firstHeaderRow="1" firstDataRow="2" firstDataCol="1"/>
  <pivotFields count="18">
    <pivotField axis="axisRow" showAll="0">
      <items count="32">
        <item x="0"/>
        <item x="1"/>
        <item x="2"/>
        <item x="3"/>
        <item x="4"/>
        <item x="5"/>
        <item x="6"/>
        <item x="19"/>
        <item x="7"/>
        <item x="8"/>
        <item x="9"/>
        <item x="20"/>
        <item x="21"/>
        <item x="22"/>
        <item x="23"/>
        <item x="24"/>
        <item x="11"/>
        <item x="12"/>
        <item x="13"/>
        <item x="25"/>
        <item x="14"/>
        <item x="15"/>
        <item x="26"/>
        <item x="27"/>
        <item x="28"/>
        <item x="29"/>
        <item x="30"/>
        <item x="16"/>
        <item x="17"/>
        <item x="18"/>
        <item x="10"/>
        <item t="default"/>
      </items>
    </pivotField>
    <pivotField axis="axisRow" showAll="0" sortType="descending">
      <items count="3">
        <item x="1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0"/>
  </rowFields>
  <rowItems count="34">
    <i>
      <x/>
    </i>
    <i r="1">
      <x v="7"/>
    </i>
    <i r="1">
      <x v="11"/>
    </i>
    <i r="1">
      <x v="12"/>
    </i>
    <i r="1">
      <x v="13"/>
    </i>
    <i r="1">
      <x v="14"/>
    </i>
    <i r="1">
      <x v="15"/>
    </i>
    <i r="1">
      <x v="19"/>
    </i>
    <i r="1">
      <x v="22"/>
    </i>
    <i r="1">
      <x v="23"/>
    </i>
    <i r="1">
      <x v="24"/>
    </i>
    <i r="1">
      <x v="25"/>
    </i>
    <i r="1">
      <x v="2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6"/>
    </i>
    <i r="1">
      <x v="17"/>
    </i>
    <i r="1">
      <x v="18"/>
    </i>
    <i r="1">
      <x v="20"/>
    </i>
    <i r="1">
      <x v="21"/>
    </i>
    <i r="1">
      <x v="27"/>
    </i>
    <i r="1">
      <x v="28"/>
    </i>
    <i r="1">
      <x v="29"/>
    </i>
    <i r="1">
      <x v="30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Sum of efnralw_Sum" fld="2" baseField="0" baseItem="0" numFmtId="2"/>
    <dataField name="Sum of efbkaaw_Sum" fld="3" baseField="0" baseItem="0" numFmtId="2"/>
    <dataField name="Sum of efaianw_Sum" fld="4" baseField="0" baseItem="0" numFmtId="2"/>
    <dataField name="Sum of efasiaw_Sum" fld="5" baseField="0" baseItem="0" numFmtId="2"/>
    <dataField name="Sum of efhispw_Sum" fld="6" baseField="0" baseItem="0" numFmtId="2"/>
    <dataField name="Sum of efwhitw_Sum" fld="7" baseField="0" baseItem="0" numFmtId="2"/>
    <dataField name="Sum of efunknw_Sum" fld="8" baseField="0" baseItem="0" numFmtId="2"/>
    <dataField name="Sum of eftotlw_Sum" fld="9" baseField="0" baseItem="0" numFmtId="2"/>
    <dataField name="Sum of efnralt_Sum" fld="10" baseField="0" baseItem="0" numFmtId="2"/>
    <dataField name="Sum of efbkaat_Sum" fld="11" baseField="0" baseItem="0" numFmtId="2"/>
    <dataField name="Sum of efaiant_Sum" fld="12" baseField="0" baseItem="0" numFmtId="2"/>
    <dataField name="Sum of efasiat_Sum" fld="13" baseField="0" baseItem="0" numFmtId="2"/>
    <dataField name="Sum of efhispt_Sum" fld="14" baseField="0" baseItem="0" numFmtId="2"/>
    <dataField name="Sum of efwhitt_Sum" fld="15" baseField="0" baseItem="0" numFmtId="2"/>
    <dataField name="Sum of efunknt_Sum" fld="16" baseField="0" baseItem="0" numFmtId="2"/>
    <dataField name="Sum of eftotlt_Sum" fld="17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U68"/>
  <sheetViews>
    <sheetView tabSelected="1" showOutlineSymbols="0" zoomScaleNormal="100" workbookViewId="0">
      <selection activeCell="R21" sqref="R21"/>
    </sheetView>
  </sheetViews>
  <sheetFormatPr defaultColWidth="15.796875" defaultRowHeight="11.25"/>
  <cols>
    <col min="1" max="1" width="36.796875" style="4" customWidth="1"/>
    <col min="2" max="2" width="8.796875" style="4" customWidth="1"/>
    <col min="3" max="4" width="10.796875" style="4" bestFit="1" customWidth="1"/>
    <col min="5" max="7" width="8.796875" style="4" customWidth="1"/>
    <col min="8" max="8" width="10.3984375" style="4" bestFit="1" customWidth="1"/>
    <col min="9" max="10" width="8.796875" style="4" customWidth="1"/>
    <col min="11" max="12" width="10.796875" style="4" bestFit="1" customWidth="1"/>
    <col min="13" max="15" width="8.796875" style="4" customWidth="1"/>
    <col min="16" max="16" width="10.3984375" style="4" bestFit="1" customWidth="1"/>
    <col min="17" max="17" width="8.796875" style="4" customWidth="1"/>
    <col min="18" max="255" width="15.796875" style="4" customWidth="1"/>
    <col min="256" max="16384" width="15.796875" style="5"/>
  </cols>
  <sheetData>
    <row r="1" spans="1:18" ht="12.75" customHeight="1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customHeight="1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"/>
      <c r="R2" s="1"/>
    </row>
    <row r="3" spans="1:18" ht="12.75" customHeight="1">
      <c r="A3" s="25" t="s">
        <v>89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"/>
      <c r="R3" s="1"/>
    </row>
    <row r="4" spans="1:18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"/>
      <c r="R4" s="1"/>
    </row>
    <row r="5" spans="1:18" ht="12.75" customHeight="1">
      <c r="A5" s="7"/>
      <c r="B5" s="8" t="s">
        <v>0</v>
      </c>
      <c r="C5" s="8"/>
      <c r="D5" s="8"/>
      <c r="E5" s="8"/>
      <c r="F5" s="8"/>
      <c r="G5" s="8"/>
      <c r="H5" s="8"/>
      <c r="I5" s="8"/>
      <c r="J5" s="9" t="s">
        <v>1</v>
      </c>
      <c r="K5" s="8"/>
      <c r="L5" s="8"/>
      <c r="M5" s="8"/>
      <c r="N5" s="8"/>
      <c r="O5" s="8"/>
      <c r="P5" s="8"/>
      <c r="Q5" s="10"/>
      <c r="R5" s="1"/>
    </row>
    <row r="6" spans="1:18" ht="12.7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3" t="s">
        <v>2</v>
      </c>
      <c r="K6" s="12"/>
      <c r="L6" s="12"/>
      <c r="M6" s="12"/>
      <c r="N6" s="12"/>
      <c r="O6" s="12"/>
      <c r="P6" s="12"/>
      <c r="Q6" s="14"/>
      <c r="R6" s="1"/>
    </row>
    <row r="7" spans="1:18" ht="12.75" customHeight="1">
      <c r="A7" s="1"/>
      <c r="B7" s="11" t="s">
        <v>3</v>
      </c>
      <c r="C7" s="11" t="s">
        <v>4</v>
      </c>
      <c r="D7" s="11" t="s">
        <v>5</v>
      </c>
      <c r="E7" s="1"/>
      <c r="F7" s="1"/>
      <c r="G7" s="1"/>
      <c r="H7" s="1"/>
      <c r="I7" s="1"/>
      <c r="J7" s="13" t="s">
        <v>3</v>
      </c>
      <c r="K7" s="11" t="s">
        <v>4</v>
      </c>
      <c r="L7" s="11" t="s">
        <v>5</v>
      </c>
      <c r="M7" s="1"/>
      <c r="N7" s="1"/>
      <c r="O7" s="1"/>
      <c r="P7" s="1"/>
      <c r="Q7" s="1"/>
      <c r="R7" s="1"/>
    </row>
    <row r="8" spans="1:18" ht="12.75" customHeight="1">
      <c r="A8" s="1"/>
      <c r="B8" s="15" t="s">
        <v>6</v>
      </c>
      <c r="C8" s="15" t="s">
        <v>5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</v>
      </c>
      <c r="J8" s="16" t="s">
        <v>6</v>
      </c>
      <c r="K8" s="15" t="s">
        <v>5</v>
      </c>
      <c r="L8" s="15" t="s">
        <v>7</v>
      </c>
      <c r="M8" s="15" t="s">
        <v>8</v>
      </c>
      <c r="N8" s="15" t="s">
        <v>9</v>
      </c>
      <c r="O8" s="15" t="s">
        <v>10</v>
      </c>
      <c r="P8" s="15" t="s">
        <v>11</v>
      </c>
      <c r="Q8" s="15" t="s">
        <v>1</v>
      </c>
      <c r="R8" s="1"/>
    </row>
    <row r="9" spans="1:18" ht="12.75" customHeight="1">
      <c r="A9" s="17"/>
      <c r="B9" s="17"/>
      <c r="C9" s="17"/>
      <c r="D9" s="17"/>
      <c r="E9" s="17"/>
      <c r="F9" s="17"/>
      <c r="G9" s="17"/>
      <c r="H9" s="17"/>
      <c r="I9" s="17"/>
      <c r="J9" s="18"/>
      <c r="K9" s="17"/>
      <c r="L9" s="17"/>
      <c r="M9" s="17"/>
      <c r="N9" s="17"/>
      <c r="O9" s="17"/>
      <c r="P9" s="17"/>
      <c r="Q9" s="19"/>
      <c r="R9" s="1"/>
    </row>
    <row r="10" spans="1:18" ht="12.75" customHeight="1">
      <c r="A10" s="2" t="str">
        <f>PIVOT!A6</f>
        <v>LINCOLN</v>
      </c>
      <c r="B10" s="2">
        <f>PIVOT!B6</f>
        <v>5</v>
      </c>
      <c r="C10" s="2">
        <f>PIVOT!C6</f>
        <v>33</v>
      </c>
      <c r="D10" s="2">
        <f>PIVOT!D6</f>
        <v>0</v>
      </c>
      <c r="E10" s="2">
        <f>PIVOT!E6</f>
        <v>1</v>
      </c>
      <c r="F10" s="2">
        <f>PIVOT!F6</f>
        <v>0</v>
      </c>
      <c r="G10" s="2">
        <f>PIVOT!G6</f>
        <v>94</v>
      </c>
      <c r="H10" s="2">
        <f>PIVOT!H6</f>
        <v>1</v>
      </c>
      <c r="I10" s="3">
        <f>PIVOT!I6</f>
        <v>134</v>
      </c>
      <c r="J10" s="2">
        <f>PIVOT!J6</f>
        <v>7</v>
      </c>
      <c r="K10" s="2">
        <f>PIVOT!K6</f>
        <v>46</v>
      </c>
      <c r="L10" s="2">
        <f>PIVOT!L6</f>
        <v>0</v>
      </c>
      <c r="M10" s="2">
        <f>PIVOT!M6</f>
        <v>2</v>
      </c>
      <c r="N10" s="2">
        <f>PIVOT!N6</f>
        <v>0</v>
      </c>
      <c r="O10" s="2">
        <f>PIVOT!O6</f>
        <v>139</v>
      </c>
      <c r="P10" s="2">
        <f>PIVOT!P6</f>
        <v>2</v>
      </c>
      <c r="Q10" s="2">
        <f>PIVOT!Q6</f>
        <v>196</v>
      </c>
      <c r="R10" s="26"/>
    </row>
    <row r="11" spans="1:18" ht="12.75" customHeight="1">
      <c r="A11" s="2" t="str">
        <f>PIVOT!A7</f>
        <v>MO S&amp;T</v>
      </c>
      <c r="B11" s="2">
        <f>PIVOT!B7</f>
        <v>159</v>
      </c>
      <c r="C11" s="2">
        <f>PIVOT!C7</f>
        <v>15</v>
      </c>
      <c r="D11" s="2">
        <f>PIVOT!D7</f>
        <v>1</v>
      </c>
      <c r="E11" s="2">
        <f>PIVOT!E7</f>
        <v>15</v>
      </c>
      <c r="F11" s="2">
        <f>PIVOT!F7</f>
        <v>10</v>
      </c>
      <c r="G11" s="2">
        <f>PIVOT!G7</f>
        <v>153</v>
      </c>
      <c r="H11" s="2">
        <f>PIVOT!H7</f>
        <v>14</v>
      </c>
      <c r="I11" s="3">
        <f>PIVOT!I7</f>
        <v>368</v>
      </c>
      <c r="J11" s="2">
        <f>PIVOT!J7</f>
        <v>754</v>
      </c>
      <c r="K11" s="2">
        <f>PIVOT!K7</f>
        <v>66</v>
      </c>
      <c r="L11" s="2">
        <f>PIVOT!L7</f>
        <v>4</v>
      </c>
      <c r="M11" s="2">
        <f>PIVOT!M7</f>
        <v>58</v>
      </c>
      <c r="N11" s="2">
        <f>PIVOT!N7</f>
        <v>50</v>
      </c>
      <c r="O11" s="2">
        <f>PIVOT!O7</f>
        <v>836</v>
      </c>
      <c r="P11" s="2">
        <f>PIVOT!P7</f>
        <v>75</v>
      </c>
      <c r="Q11" s="2">
        <f>PIVOT!Q7</f>
        <v>1850</v>
      </c>
      <c r="R11" s="26"/>
    </row>
    <row r="12" spans="1:18" ht="12.75" customHeight="1">
      <c r="A12" s="2" t="str">
        <f>PIVOT!A8</f>
        <v>MO STATE</v>
      </c>
      <c r="B12" s="2">
        <f>PIVOT!B8</f>
        <v>226</v>
      </c>
      <c r="C12" s="2">
        <f>PIVOT!C8</f>
        <v>19</v>
      </c>
      <c r="D12" s="2">
        <f>PIVOT!D8</f>
        <v>17</v>
      </c>
      <c r="E12" s="2">
        <f>PIVOT!E8</f>
        <v>29</v>
      </c>
      <c r="F12" s="2">
        <f>PIVOT!F8</f>
        <v>41</v>
      </c>
      <c r="G12" s="2">
        <f>PIVOT!G8</f>
        <v>1399</v>
      </c>
      <c r="H12" s="2">
        <f>PIVOT!H8</f>
        <v>82</v>
      </c>
      <c r="I12" s="3">
        <f>PIVOT!I8</f>
        <v>1841</v>
      </c>
      <c r="J12" s="2">
        <f>PIVOT!J8</f>
        <v>454</v>
      </c>
      <c r="K12" s="2">
        <f>PIVOT!K8</f>
        <v>45</v>
      </c>
      <c r="L12" s="2">
        <f>PIVOT!L8</f>
        <v>23</v>
      </c>
      <c r="M12" s="2">
        <f>PIVOT!M8</f>
        <v>45</v>
      </c>
      <c r="N12" s="2">
        <f>PIVOT!N8</f>
        <v>62</v>
      </c>
      <c r="O12" s="2">
        <f>PIVOT!O8</f>
        <v>2277</v>
      </c>
      <c r="P12" s="2">
        <f>PIVOT!P8</f>
        <v>140</v>
      </c>
      <c r="Q12" s="2">
        <f>PIVOT!Q8</f>
        <v>3089</v>
      </c>
      <c r="R12" s="26"/>
    </row>
    <row r="13" spans="1:18" ht="12.75" customHeight="1">
      <c r="A13" s="2" t="str">
        <f>PIVOT!A9</f>
        <v>MSSU</v>
      </c>
      <c r="B13" s="2">
        <f>PIVOT!B9</f>
        <v>0</v>
      </c>
      <c r="C13" s="2">
        <f>PIVOT!C9</f>
        <v>1</v>
      </c>
      <c r="D13" s="2">
        <f>PIVOT!D9</f>
        <v>2</v>
      </c>
      <c r="E13" s="2">
        <f>PIVOT!E9</f>
        <v>0</v>
      </c>
      <c r="F13" s="2">
        <f>PIVOT!F9</f>
        <v>0</v>
      </c>
      <c r="G13" s="2">
        <f>PIVOT!G9</f>
        <v>22</v>
      </c>
      <c r="H13" s="2">
        <f>PIVOT!H9</f>
        <v>21</v>
      </c>
      <c r="I13" s="3">
        <f>PIVOT!I9</f>
        <v>46</v>
      </c>
      <c r="J13" s="2">
        <f>PIVOT!J9</f>
        <v>0</v>
      </c>
      <c r="K13" s="2">
        <f>PIVOT!K9</f>
        <v>1</v>
      </c>
      <c r="L13" s="2">
        <f>PIVOT!L9</f>
        <v>3</v>
      </c>
      <c r="M13" s="2">
        <f>PIVOT!M9</f>
        <v>0</v>
      </c>
      <c r="N13" s="2">
        <f>PIVOT!N9</f>
        <v>0</v>
      </c>
      <c r="O13" s="2">
        <f>PIVOT!O9</f>
        <v>30</v>
      </c>
      <c r="P13" s="2">
        <f>PIVOT!P9</f>
        <v>21</v>
      </c>
      <c r="Q13" s="2">
        <f>PIVOT!Q9</f>
        <v>55</v>
      </c>
      <c r="R13" s="26"/>
    </row>
    <row r="14" spans="1:18" ht="12.75" customHeight="1">
      <c r="A14" s="2" t="str">
        <f>PIVOT!A10</f>
        <v>MWSU</v>
      </c>
      <c r="B14" s="2">
        <f>PIVOT!B10</f>
        <v>1</v>
      </c>
      <c r="C14" s="2">
        <f>PIVOT!C10</f>
        <v>3</v>
      </c>
      <c r="D14" s="2">
        <f>PIVOT!D10</f>
        <v>0</v>
      </c>
      <c r="E14" s="2">
        <f>PIVOT!E10</f>
        <v>1</v>
      </c>
      <c r="F14" s="2">
        <f>PIVOT!F10</f>
        <v>1</v>
      </c>
      <c r="G14" s="2">
        <f>PIVOT!G10</f>
        <v>112</v>
      </c>
      <c r="H14" s="2">
        <f>PIVOT!H10</f>
        <v>5</v>
      </c>
      <c r="I14" s="3">
        <f>PIVOT!I10</f>
        <v>123</v>
      </c>
      <c r="J14" s="2">
        <f>PIVOT!J10</f>
        <v>6</v>
      </c>
      <c r="K14" s="2">
        <f>PIVOT!K10</f>
        <v>3</v>
      </c>
      <c r="L14" s="2">
        <f>PIVOT!L10</f>
        <v>0</v>
      </c>
      <c r="M14" s="2">
        <f>PIVOT!M10</f>
        <v>2</v>
      </c>
      <c r="N14" s="2">
        <f>PIVOT!N10</f>
        <v>2</v>
      </c>
      <c r="O14" s="2">
        <f>PIVOT!O10</f>
        <v>140</v>
      </c>
      <c r="P14" s="2">
        <f>PIVOT!P10</f>
        <v>7</v>
      </c>
      <c r="Q14" s="2">
        <f>PIVOT!Q10</f>
        <v>161</v>
      </c>
      <c r="R14" s="26"/>
    </row>
    <row r="15" spans="1:18" ht="12.75" customHeight="1">
      <c r="A15" s="2" t="str">
        <f>PIVOT!A11</f>
        <v>NWMSU</v>
      </c>
      <c r="B15" s="2">
        <f>PIVOT!B11</f>
        <v>30</v>
      </c>
      <c r="C15" s="2">
        <f>PIVOT!C11</f>
        <v>15</v>
      </c>
      <c r="D15" s="2">
        <f>PIVOT!D11</f>
        <v>0</v>
      </c>
      <c r="E15" s="2">
        <f>PIVOT!E11</f>
        <v>2</v>
      </c>
      <c r="F15" s="2">
        <f>PIVOT!F11</f>
        <v>5</v>
      </c>
      <c r="G15" s="2">
        <f>PIVOT!G11</f>
        <v>462</v>
      </c>
      <c r="H15" s="2">
        <f>PIVOT!H11</f>
        <v>17</v>
      </c>
      <c r="I15" s="3">
        <f>PIVOT!I11</f>
        <v>538</v>
      </c>
      <c r="J15" s="2">
        <f>PIVOT!J11</f>
        <v>134</v>
      </c>
      <c r="K15" s="2">
        <f>PIVOT!K11</f>
        <v>23</v>
      </c>
      <c r="L15" s="2">
        <f>PIVOT!L11</f>
        <v>1</v>
      </c>
      <c r="M15" s="2">
        <f>PIVOT!M11</f>
        <v>7</v>
      </c>
      <c r="N15" s="2">
        <f>PIVOT!N11</f>
        <v>16</v>
      </c>
      <c r="O15" s="2">
        <f>PIVOT!O11</f>
        <v>724</v>
      </c>
      <c r="P15" s="2">
        <f>PIVOT!P11</f>
        <v>24</v>
      </c>
      <c r="Q15" s="2">
        <f>PIVOT!Q11</f>
        <v>944</v>
      </c>
      <c r="R15" s="26"/>
    </row>
    <row r="16" spans="1:18" ht="12.75" customHeight="1">
      <c r="A16" s="2" t="str">
        <f>PIVOT!A12</f>
        <v>SEMO</v>
      </c>
      <c r="B16" s="2">
        <f>PIVOT!B12</f>
        <v>57</v>
      </c>
      <c r="C16" s="2">
        <f>PIVOT!C12</f>
        <v>23</v>
      </c>
      <c r="D16" s="2">
        <f>PIVOT!D12</f>
        <v>6</v>
      </c>
      <c r="E16" s="2">
        <f>PIVOT!E12</f>
        <v>4</v>
      </c>
      <c r="F16" s="2">
        <f>PIVOT!F12</f>
        <v>7</v>
      </c>
      <c r="G16" s="2">
        <f>PIVOT!G12</f>
        <v>648</v>
      </c>
      <c r="H16" s="2">
        <f>PIVOT!H12</f>
        <v>18</v>
      </c>
      <c r="I16" s="3">
        <f>PIVOT!I12</f>
        <v>765</v>
      </c>
      <c r="J16" s="2">
        <f>PIVOT!J12</f>
        <v>145</v>
      </c>
      <c r="K16" s="2">
        <f>PIVOT!K12</f>
        <v>32</v>
      </c>
      <c r="L16" s="2">
        <f>PIVOT!L12</f>
        <v>10</v>
      </c>
      <c r="M16" s="2">
        <f>PIVOT!M12</f>
        <v>7</v>
      </c>
      <c r="N16" s="2">
        <f>PIVOT!N12</f>
        <v>10</v>
      </c>
      <c r="O16" s="2">
        <f>PIVOT!O12</f>
        <v>892</v>
      </c>
      <c r="P16" s="2">
        <f>PIVOT!P12</f>
        <v>23</v>
      </c>
      <c r="Q16" s="2">
        <f>PIVOT!Q12</f>
        <v>1124</v>
      </c>
      <c r="R16" s="26"/>
    </row>
    <row r="17" spans="1:255" ht="12.75" customHeight="1">
      <c r="A17" s="2" t="str">
        <f>PIVOT!A13</f>
        <v>TRUMAN</v>
      </c>
      <c r="B17" s="2">
        <f>PIVOT!B13</f>
        <v>8</v>
      </c>
      <c r="C17" s="2">
        <f>PIVOT!C13</f>
        <v>2</v>
      </c>
      <c r="D17" s="2">
        <f>PIVOT!D13</f>
        <v>1</v>
      </c>
      <c r="E17" s="2">
        <f>PIVOT!E13</f>
        <v>2</v>
      </c>
      <c r="F17" s="2">
        <f>PIVOT!F13</f>
        <v>6</v>
      </c>
      <c r="G17" s="2">
        <f>PIVOT!G13</f>
        <v>203</v>
      </c>
      <c r="H17" s="2">
        <f>PIVOT!H13</f>
        <v>20</v>
      </c>
      <c r="I17" s="3">
        <f>PIVOT!I13</f>
        <v>242</v>
      </c>
      <c r="J17" s="2">
        <f>PIVOT!J13</f>
        <v>11</v>
      </c>
      <c r="K17" s="2">
        <f>PIVOT!K13</f>
        <v>3</v>
      </c>
      <c r="L17" s="2">
        <f>PIVOT!L13</f>
        <v>2</v>
      </c>
      <c r="M17" s="2">
        <f>PIVOT!M13</f>
        <v>2</v>
      </c>
      <c r="N17" s="2">
        <f>PIVOT!N13</f>
        <v>8</v>
      </c>
      <c r="O17" s="2">
        <f>PIVOT!O13</f>
        <v>273</v>
      </c>
      <c r="P17" s="2">
        <f>PIVOT!P13</f>
        <v>22</v>
      </c>
      <c r="Q17" s="2">
        <f>PIVOT!Q13</f>
        <v>321</v>
      </c>
      <c r="R17" s="26"/>
    </row>
    <row r="18" spans="1:255" ht="12.75" customHeight="1">
      <c r="A18" s="2" t="str">
        <f>PIVOT!A14</f>
        <v>UCMO</v>
      </c>
      <c r="B18" s="2">
        <f>PIVOT!B14</f>
        <v>84</v>
      </c>
      <c r="C18" s="2">
        <f>PIVOT!C14</f>
        <v>65</v>
      </c>
      <c r="D18" s="2">
        <f>PIVOT!D14</f>
        <v>8</v>
      </c>
      <c r="E18" s="2">
        <f>PIVOT!E14</f>
        <v>11</v>
      </c>
      <c r="F18" s="2">
        <f>PIVOT!F14</f>
        <v>15</v>
      </c>
      <c r="G18" s="2">
        <f>PIVOT!G14</f>
        <v>979</v>
      </c>
      <c r="H18" s="2">
        <f>PIVOT!H14</f>
        <v>190</v>
      </c>
      <c r="I18" s="3">
        <f>PIVOT!I14</f>
        <v>1355</v>
      </c>
      <c r="J18" s="2">
        <f>PIVOT!J14</f>
        <v>229</v>
      </c>
      <c r="K18" s="2">
        <f>PIVOT!K14</f>
        <v>112</v>
      </c>
      <c r="L18" s="2">
        <f>PIVOT!L14</f>
        <v>13</v>
      </c>
      <c r="M18" s="2">
        <f>PIVOT!M14</f>
        <v>19</v>
      </c>
      <c r="N18" s="2">
        <f>PIVOT!N14</f>
        <v>37</v>
      </c>
      <c r="O18" s="2">
        <f>PIVOT!O14</f>
        <v>1485</v>
      </c>
      <c r="P18" s="2">
        <f>PIVOT!P14</f>
        <v>270</v>
      </c>
      <c r="Q18" s="2">
        <f>PIVOT!Q14</f>
        <v>2171</v>
      </c>
      <c r="R18" s="26"/>
    </row>
    <row r="19" spans="1:255" ht="12.75" customHeight="1">
      <c r="A19" s="2" t="str">
        <f>PIVOT!A15</f>
        <v>UMC</v>
      </c>
      <c r="B19" s="2">
        <f>PIVOT!B15</f>
        <v>556</v>
      </c>
      <c r="C19" s="2">
        <f>PIVOT!C15</f>
        <v>171</v>
      </c>
      <c r="D19" s="2">
        <f>PIVOT!D15</f>
        <v>27</v>
      </c>
      <c r="E19" s="2">
        <f>PIVOT!E15</f>
        <v>87</v>
      </c>
      <c r="F19" s="2">
        <f>PIVOT!F15</f>
        <v>96</v>
      </c>
      <c r="G19" s="2">
        <f>PIVOT!G15</f>
        <v>3325</v>
      </c>
      <c r="H19" s="2">
        <f>PIVOT!H15</f>
        <v>149</v>
      </c>
      <c r="I19" s="3">
        <f>PIVOT!I15</f>
        <v>4466</v>
      </c>
      <c r="J19" s="2">
        <f>PIVOT!J15</f>
        <v>1255</v>
      </c>
      <c r="K19" s="2">
        <f>PIVOT!K15</f>
        <v>283</v>
      </c>
      <c r="L19" s="2">
        <f>PIVOT!L15</f>
        <v>41</v>
      </c>
      <c r="M19" s="2">
        <f>PIVOT!M15</f>
        <v>177</v>
      </c>
      <c r="N19" s="2">
        <f>PIVOT!N15</f>
        <v>154</v>
      </c>
      <c r="O19" s="2">
        <f>PIVOT!O15</f>
        <v>5488</v>
      </c>
      <c r="P19" s="2">
        <f>PIVOT!P15</f>
        <v>297</v>
      </c>
      <c r="Q19" s="2">
        <f>PIVOT!Q15</f>
        <v>7770</v>
      </c>
      <c r="R19" s="26"/>
    </row>
    <row r="20" spans="1:255" ht="12.75" customHeight="1">
      <c r="A20" s="2" t="str">
        <f>PIVOT!A16</f>
        <v>UMKC</v>
      </c>
      <c r="B20" s="2">
        <f>PIVOT!B16</f>
        <v>220</v>
      </c>
      <c r="C20" s="2">
        <f>PIVOT!C16</f>
        <v>208</v>
      </c>
      <c r="D20" s="2">
        <f>PIVOT!D16</f>
        <v>9</v>
      </c>
      <c r="E20" s="2">
        <f>PIVOT!E16</f>
        <v>203</v>
      </c>
      <c r="F20" s="2">
        <f>PIVOT!F16</f>
        <v>87</v>
      </c>
      <c r="G20" s="2">
        <f>PIVOT!G16</f>
        <v>1992</v>
      </c>
      <c r="H20" s="2">
        <f>PIVOT!H16</f>
        <v>221</v>
      </c>
      <c r="I20" s="3">
        <f>PIVOT!I16</f>
        <v>2953</v>
      </c>
      <c r="J20" s="2">
        <f>PIVOT!J16</f>
        <v>551</v>
      </c>
      <c r="K20" s="2">
        <f>PIVOT!K16</f>
        <v>339</v>
      </c>
      <c r="L20" s="2">
        <f>PIVOT!L16</f>
        <v>13</v>
      </c>
      <c r="M20" s="2">
        <f>PIVOT!M16</f>
        <v>350</v>
      </c>
      <c r="N20" s="2">
        <f>PIVOT!N16</f>
        <v>161</v>
      </c>
      <c r="O20" s="2">
        <f>PIVOT!O16</f>
        <v>3485</v>
      </c>
      <c r="P20" s="2">
        <f>PIVOT!P16</f>
        <v>423</v>
      </c>
      <c r="Q20" s="2">
        <f>PIVOT!Q16</f>
        <v>5351</v>
      </c>
      <c r="R20" s="26"/>
    </row>
    <row r="21" spans="1:255" ht="12.75" customHeight="1">
      <c r="A21" s="2" t="str">
        <f>PIVOT!A17</f>
        <v>UMSL</v>
      </c>
      <c r="B21" s="2">
        <f>PIVOT!B17</f>
        <v>132</v>
      </c>
      <c r="C21" s="2">
        <f>PIVOT!C17</f>
        <v>399</v>
      </c>
      <c r="D21" s="2">
        <f>PIVOT!D17</f>
        <v>6</v>
      </c>
      <c r="E21" s="2">
        <f>PIVOT!E17</f>
        <v>69</v>
      </c>
      <c r="F21" s="2">
        <f>PIVOT!F17</f>
        <v>48</v>
      </c>
      <c r="G21" s="2">
        <f>PIVOT!G17</f>
        <v>1562</v>
      </c>
      <c r="H21" s="2">
        <f>PIVOT!H17</f>
        <v>203</v>
      </c>
      <c r="I21" s="3">
        <f>PIVOT!I17</f>
        <v>2431</v>
      </c>
      <c r="J21" s="2">
        <f>PIVOT!J17</f>
        <v>220</v>
      </c>
      <c r="K21" s="2">
        <f>PIVOT!K17</f>
        <v>502</v>
      </c>
      <c r="L21" s="2">
        <f>PIVOT!L17</f>
        <v>12</v>
      </c>
      <c r="M21" s="2">
        <f>PIVOT!M17</f>
        <v>112</v>
      </c>
      <c r="N21" s="2">
        <f>PIVOT!N17</f>
        <v>80</v>
      </c>
      <c r="O21" s="2">
        <f>PIVOT!O17</f>
        <v>2392</v>
      </c>
      <c r="P21" s="2">
        <f>PIVOT!P17</f>
        <v>317</v>
      </c>
      <c r="Q21" s="2">
        <f>PIVOT!Q17</f>
        <v>3658</v>
      </c>
      <c r="R21" s="26"/>
    </row>
    <row r="22" spans="1:255" ht="12.75" customHeight="1">
      <c r="A22" s="1" t="s">
        <v>12</v>
      </c>
      <c r="B22" s="2">
        <f>SUM(B10:B21)</f>
        <v>1478</v>
      </c>
      <c r="C22" s="2">
        <f t="shared" ref="C22:P22" si="0">SUM(C10:C21)</f>
        <v>954</v>
      </c>
      <c r="D22" s="2">
        <f t="shared" si="0"/>
        <v>77</v>
      </c>
      <c r="E22" s="2">
        <f t="shared" si="0"/>
        <v>424</v>
      </c>
      <c r="F22" s="2">
        <f t="shared" si="0"/>
        <v>316</v>
      </c>
      <c r="G22" s="2">
        <f>SUM(G10:G21)</f>
        <v>10951</v>
      </c>
      <c r="H22" s="2">
        <f t="shared" si="0"/>
        <v>941</v>
      </c>
      <c r="I22" s="3">
        <f>SUM(I10:I21)</f>
        <v>15262</v>
      </c>
      <c r="J22" s="2">
        <f t="shared" si="0"/>
        <v>3766</v>
      </c>
      <c r="K22" s="2">
        <f t="shared" si="0"/>
        <v>1455</v>
      </c>
      <c r="L22" s="2">
        <f t="shared" si="0"/>
        <v>122</v>
      </c>
      <c r="M22" s="2">
        <f t="shared" si="0"/>
        <v>781</v>
      </c>
      <c r="N22" s="2">
        <f t="shared" si="0"/>
        <v>580</v>
      </c>
      <c r="O22" s="2">
        <f t="shared" si="0"/>
        <v>18161</v>
      </c>
      <c r="P22" s="2">
        <f t="shared" si="0"/>
        <v>1621</v>
      </c>
      <c r="Q22" s="2">
        <f>SUM(J22:P22)</f>
        <v>26486</v>
      </c>
      <c r="R22" s="26"/>
    </row>
    <row r="23" spans="1:255" ht="12.75" customHeight="1">
      <c r="A23" s="1"/>
      <c r="B23" s="1"/>
      <c r="C23" s="1"/>
      <c r="D23" s="1"/>
      <c r="E23" s="1"/>
      <c r="F23" s="1"/>
      <c r="G23" s="1"/>
      <c r="H23" s="1"/>
      <c r="I23" s="2"/>
      <c r="J23" s="1"/>
      <c r="K23" s="1"/>
      <c r="L23" s="1"/>
      <c r="M23" s="2"/>
      <c r="N23" s="2"/>
      <c r="O23" s="2"/>
      <c r="P23" s="2"/>
      <c r="Q23" s="2"/>
      <c r="R23" s="1"/>
    </row>
    <row r="24" spans="1:255" ht="12.75" customHeight="1">
      <c r="A24" s="1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"/>
    </row>
    <row r="25" spans="1:255" ht="12.75" customHeight="1">
      <c r="A25" s="1"/>
      <c r="B25" s="1"/>
      <c r="C25" s="1"/>
      <c r="D25" s="1"/>
      <c r="E25" s="1"/>
      <c r="F25" s="1"/>
      <c r="G25" s="1"/>
      <c r="H25" s="1"/>
      <c r="I25" s="2"/>
      <c r="J25" s="2"/>
      <c r="K25" s="1"/>
      <c r="L25" s="1"/>
      <c r="M25" s="1"/>
      <c r="N25" s="1"/>
      <c r="O25" s="1"/>
      <c r="P25" s="2"/>
      <c r="Q25" s="2"/>
      <c r="R25" s="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</row>
    <row r="26" spans="1:255" ht="12.75" customHeight="1">
      <c r="A26" s="1" t="s">
        <v>18</v>
      </c>
      <c r="B26" s="1"/>
      <c r="C26" s="1"/>
      <c r="D26" s="1"/>
      <c r="E26" s="1"/>
      <c r="F26" s="1"/>
      <c r="G26" s="1"/>
      <c r="H26" s="1"/>
      <c r="I26" s="2"/>
      <c r="J26" s="2"/>
      <c r="K26" s="1"/>
      <c r="L26" s="1"/>
      <c r="M26" s="1"/>
      <c r="N26" s="1"/>
      <c r="O26" s="1"/>
      <c r="P26" s="2"/>
      <c r="Q26" s="2"/>
      <c r="R26" s="1"/>
    </row>
    <row r="27" spans="1:255" ht="21.75" customHeight="1">
      <c r="A27" s="33" t="s">
        <v>90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2"/>
      <c r="R27" s="6"/>
    </row>
    <row r="28" spans="1:255" ht="12.75" customHeight="1">
      <c r="A28" s="1"/>
      <c r="B28" s="1"/>
      <c r="C28" s="1"/>
      <c r="D28" s="1"/>
      <c r="E28" s="1"/>
      <c r="F28" s="1"/>
      <c r="G28" s="1"/>
      <c r="H28" s="1"/>
      <c r="I28" s="2"/>
      <c r="J28" s="2"/>
      <c r="K28" s="1"/>
      <c r="L28" s="1"/>
      <c r="M28" s="1"/>
      <c r="N28" s="1"/>
      <c r="O28" s="1"/>
      <c r="P28" s="2"/>
      <c r="Q28" s="2"/>
      <c r="R28" s="6"/>
    </row>
    <row r="29" spans="1:255" ht="12.75" customHeight="1">
      <c r="A29" s="7"/>
      <c r="B29" s="8" t="s">
        <v>0</v>
      </c>
      <c r="C29" s="8"/>
      <c r="D29" s="8"/>
      <c r="E29" s="8"/>
      <c r="F29" s="8"/>
      <c r="G29" s="8"/>
      <c r="H29" s="8"/>
      <c r="I29" s="8"/>
      <c r="J29" s="9" t="s">
        <v>1</v>
      </c>
      <c r="K29" s="8"/>
      <c r="L29" s="8"/>
      <c r="M29" s="8"/>
      <c r="N29" s="8"/>
      <c r="O29" s="8"/>
      <c r="P29" s="8"/>
      <c r="Q29" s="10"/>
      <c r="R29" s="6"/>
    </row>
    <row r="30" spans="1:255" ht="12.75" customHeight="1">
      <c r="A30" s="1"/>
      <c r="B30" s="11" t="s">
        <v>2</v>
      </c>
      <c r="C30" s="12"/>
      <c r="D30" s="12"/>
      <c r="E30" s="12"/>
      <c r="F30" s="12"/>
      <c r="G30" s="12"/>
      <c r="H30" s="12"/>
      <c r="I30" s="12"/>
      <c r="J30" s="13" t="s">
        <v>2</v>
      </c>
      <c r="K30" s="12"/>
      <c r="L30" s="12"/>
      <c r="M30" s="12"/>
      <c r="N30" s="12"/>
      <c r="O30" s="12"/>
      <c r="P30" s="12"/>
      <c r="Q30" s="14"/>
      <c r="R30" s="6"/>
    </row>
    <row r="31" spans="1:255" ht="12.75" customHeight="1">
      <c r="A31" s="1"/>
      <c r="B31" s="11" t="s">
        <v>3</v>
      </c>
      <c r="C31" s="11" t="s">
        <v>4</v>
      </c>
      <c r="D31" s="11" t="s">
        <v>5</v>
      </c>
      <c r="E31" s="1"/>
      <c r="F31" s="1"/>
      <c r="G31" s="1"/>
      <c r="H31" s="1"/>
      <c r="I31" s="1"/>
      <c r="J31" s="13" t="s">
        <v>3</v>
      </c>
      <c r="K31" s="11" t="s">
        <v>4</v>
      </c>
      <c r="L31" s="11" t="s">
        <v>5</v>
      </c>
      <c r="M31" s="1"/>
      <c r="N31" s="1"/>
      <c r="O31" s="1"/>
      <c r="P31" s="1"/>
      <c r="Q31" s="1"/>
      <c r="R31" s="6"/>
    </row>
    <row r="32" spans="1:255" ht="12.75" customHeight="1">
      <c r="A32" s="1"/>
      <c r="B32" s="15" t="s">
        <v>6</v>
      </c>
      <c r="C32" s="15" t="s">
        <v>5</v>
      </c>
      <c r="D32" s="15" t="s">
        <v>7</v>
      </c>
      <c r="E32" s="15" t="s">
        <v>8</v>
      </c>
      <c r="F32" s="15" t="s">
        <v>9</v>
      </c>
      <c r="G32" s="15" t="s">
        <v>10</v>
      </c>
      <c r="H32" s="15" t="s">
        <v>11</v>
      </c>
      <c r="I32" s="15" t="s">
        <v>1</v>
      </c>
      <c r="J32" s="16" t="s">
        <v>6</v>
      </c>
      <c r="K32" s="15" t="s">
        <v>5</v>
      </c>
      <c r="L32" s="15" t="s">
        <v>7</v>
      </c>
      <c r="M32" s="15" t="s">
        <v>8</v>
      </c>
      <c r="N32" s="15" t="s">
        <v>9</v>
      </c>
      <c r="O32" s="15" t="s">
        <v>10</v>
      </c>
      <c r="P32" s="15" t="s">
        <v>11</v>
      </c>
      <c r="Q32" s="15" t="s">
        <v>1</v>
      </c>
      <c r="R32" s="6"/>
    </row>
    <row r="33" spans="1:18" ht="12.75" customHeight="1">
      <c r="A33" s="17"/>
      <c r="B33" s="22"/>
      <c r="C33" s="22"/>
      <c r="D33" s="22"/>
      <c r="E33" s="22"/>
      <c r="F33" s="22"/>
      <c r="G33" s="22"/>
      <c r="H33" s="22"/>
      <c r="I33" s="22"/>
      <c r="J33" s="23"/>
      <c r="K33" s="22"/>
      <c r="L33" s="22"/>
      <c r="M33" s="22"/>
      <c r="N33" s="22"/>
      <c r="O33" s="22"/>
      <c r="P33" s="22"/>
      <c r="Q33" s="22"/>
      <c r="R33" s="6"/>
    </row>
    <row r="34" spans="1:18" ht="12.75" customHeight="1">
      <c r="A34" s="2" t="str">
        <f>PIVOT!A19</f>
        <v>AVILA</v>
      </c>
      <c r="B34" s="2">
        <f>PIVOT!B19</f>
        <v>23</v>
      </c>
      <c r="C34" s="2">
        <f>PIVOT!C19</f>
        <v>82</v>
      </c>
      <c r="D34" s="2">
        <f>PIVOT!D19</f>
        <v>5</v>
      </c>
      <c r="E34" s="2">
        <f>PIVOT!E19</f>
        <v>6</v>
      </c>
      <c r="F34" s="2">
        <f>PIVOT!F19</f>
        <v>17</v>
      </c>
      <c r="G34" s="2">
        <f>PIVOT!G19</f>
        <v>284</v>
      </c>
      <c r="H34" s="2">
        <f>PIVOT!H19</f>
        <v>0</v>
      </c>
      <c r="I34" s="3">
        <f>PIVOT!I19</f>
        <v>425</v>
      </c>
      <c r="J34" s="2">
        <f>PIVOT!J19</f>
        <v>56</v>
      </c>
      <c r="K34" s="2">
        <f>PIVOT!K19</f>
        <v>102</v>
      </c>
      <c r="L34" s="2">
        <f>PIVOT!L19</f>
        <v>8</v>
      </c>
      <c r="M34" s="2">
        <f>PIVOT!M19</f>
        <v>6</v>
      </c>
      <c r="N34" s="2">
        <f>PIVOT!N19</f>
        <v>20</v>
      </c>
      <c r="O34" s="2">
        <f>PIVOT!O19</f>
        <v>399</v>
      </c>
      <c r="P34" s="2">
        <f>PIVOT!P19</f>
        <v>0</v>
      </c>
      <c r="Q34" s="2">
        <f>PIVOT!Q19</f>
        <v>599</v>
      </c>
      <c r="R34" s="1"/>
    </row>
    <row r="35" spans="1:18" ht="12.75" customHeight="1">
      <c r="A35" s="2" t="str">
        <f>PIVOT!A20</f>
        <v>CMU GR/EXT</v>
      </c>
      <c r="B35" s="2">
        <f>PIVOT!B20</f>
        <v>0</v>
      </c>
      <c r="C35" s="2">
        <f>PIVOT!C20</f>
        <v>10</v>
      </c>
      <c r="D35" s="2">
        <f>PIVOT!D20</f>
        <v>0</v>
      </c>
      <c r="E35" s="2">
        <f>PIVOT!E20</f>
        <v>3</v>
      </c>
      <c r="F35" s="2">
        <f>PIVOT!F20</f>
        <v>0</v>
      </c>
      <c r="G35" s="2">
        <f>PIVOT!G20</f>
        <v>149</v>
      </c>
      <c r="H35" s="2">
        <f>PIVOT!H20</f>
        <v>3</v>
      </c>
      <c r="I35" s="3">
        <f>PIVOT!I20</f>
        <v>165</v>
      </c>
      <c r="J35" s="2">
        <f>PIVOT!J20</f>
        <v>1</v>
      </c>
      <c r="K35" s="2">
        <f>PIVOT!K20</f>
        <v>15</v>
      </c>
      <c r="L35" s="2">
        <f>PIVOT!L20</f>
        <v>0</v>
      </c>
      <c r="M35" s="2">
        <f>PIVOT!M20</f>
        <v>5</v>
      </c>
      <c r="N35" s="2">
        <f>PIVOT!N20</f>
        <v>0</v>
      </c>
      <c r="O35" s="2">
        <f>PIVOT!O20</f>
        <v>175</v>
      </c>
      <c r="P35" s="2">
        <f>PIVOT!P20</f>
        <v>5</v>
      </c>
      <c r="Q35" s="2">
        <f>PIVOT!Q20</f>
        <v>201</v>
      </c>
      <c r="R35" s="1"/>
    </row>
    <row r="36" spans="1:18" ht="12.75" customHeight="1">
      <c r="A36" s="2" t="str">
        <f>PIVOT!A21</f>
        <v>COLUMBIA</v>
      </c>
      <c r="B36" s="2">
        <f>PIVOT!B21</f>
        <v>6</v>
      </c>
      <c r="C36" s="2">
        <f>PIVOT!C21</f>
        <v>63</v>
      </c>
      <c r="D36" s="2">
        <f>PIVOT!D21</f>
        <v>7</v>
      </c>
      <c r="E36" s="2">
        <f>PIVOT!E21</f>
        <v>3</v>
      </c>
      <c r="F36" s="2">
        <f>PIVOT!F21</f>
        <v>14</v>
      </c>
      <c r="G36" s="2">
        <f>PIVOT!G21</f>
        <v>373</v>
      </c>
      <c r="H36" s="2">
        <f>PIVOT!H21</f>
        <v>43</v>
      </c>
      <c r="I36" s="3">
        <f>PIVOT!I21</f>
        <v>521</v>
      </c>
      <c r="J36" s="2">
        <f>PIVOT!J21</f>
        <v>14</v>
      </c>
      <c r="K36" s="2">
        <f>PIVOT!K21</f>
        <v>92</v>
      </c>
      <c r="L36" s="2">
        <f>PIVOT!L21</f>
        <v>11</v>
      </c>
      <c r="M36" s="2">
        <f>PIVOT!M21</f>
        <v>9</v>
      </c>
      <c r="N36" s="2">
        <f>PIVOT!N21</f>
        <v>35</v>
      </c>
      <c r="O36" s="2">
        <f>PIVOT!O21</f>
        <v>607</v>
      </c>
      <c r="P36" s="2">
        <f>PIVOT!P21</f>
        <v>80</v>
      </c>
      <c r="Q36" s="2">
        <f>PIVOT!Q21</f>
        <v>862</v>
      </c>
      <c r="R36" s="1"/>
    </row>
    <row r="37" spans="1:18" ht="12.75" customHeight="1">
      <c r="A37" s="2" t="str">
        <f>PIVOT!A22</f>
        <v>DRURY</v>
      </c>
      <c r="B37" s="2">
        <f>PIVOT!B22</f>
        <v>1</v>
      </c>
      <c r="C37" s="2">
        <f>PIVOT!C22</f>
        <v>10</v>
      </c>
      <c r="D37" s="2">
        <f>PIVOT!D22</f>
        <v>2</v>
      </c>
      <c r="E37" s="2">
        <f>PIVOT!E22</f>
        <v>7</v>
      </c>
      <c r="F37" s="2">
        <f>PIVOT!F22</f>
        <v>7</v>
      </c>
      <c r="G37" s="2">
        <f>PIVOT!G22</f>
        <v>288</v>
      </c>
      <c r="H37" s="2">
        <f>PIVOT!H22</f>
        <v>0</v>
      </c>
      <c r="I37" s="3">
        <f>PIVOT!I22</f>
        <v>315</v>
      </c>
      <c r="J37" s="2">
        <f>PIVOT!J22</f>
        <v>6</v>
      </c>
      <c r="K37" s="2">
        <f>PIVOT!K22</f>
        <v>18</v>
      </c>
      <c r="L37" s="2">
        <f>PIVOT!L22</f>
        <v>2</v>
      </c>
      <c r="M37" s="2">
        <f>PIVOT!M22</f>
        <v>7</v>
      </c>
      <c r="N37" s="2">
        <f>PIVOT!N22</f>
        <v>13</v>
      </c>
      <c r="O37" s="2">
        <f>PIVOT!O22</f>
        <v>392</v>
      </c>
      <c r="P37" s="2">
        <f>PIVOT!P22</f>
        <v>1</v>
      </c>
      <c r="Q37" s="2">
        <f>PIVOT!Q22</f>
        <v>439</v>
      </c>
      <c r="R37" s="1"/>
    </row>
    <row r="38" spans="1:18" ht="12.75" customHeight="1">
      <c r="A38" s="2" t="str">
        <f>PIVOT!A23</f>
        <v>EVANGLE</v>
      </c>
      <c r="B38" s="2">
        <f>PIVOT!B23</f>
        <v>0</v>
      </c>
      <c r="C38" s="2">
        <f>PIVOT!C23</f>
        <v>4</v>
      </c>
      <c r="D38" s="2">
        <f>PIVOT!D23</f>
        <v>1</v>
      </c>
      <c r="E38" s="2">
        <f>PIVOT!E23</f>
        <v>0</v>
      </c>
      <c r="F38" s="2">
        <f>PIVOT!F23</f>
        <v>1</v>
      </c>
      <c r="G38" s="2">
        <f>PIVOT!G23</f>
        <v>175</v>
      </c>
      <c r="H38" s="2">
        <f>PIVOT!H23</f>
        <v>11</v>
      </c>
      <c r="I38" s="3">
        <f>PIVOT!I23</f>
        <v>193</v>
      </c>
      <c r="J38" s="2">
        <f>PIVOT!J23</f>
        <v>0</v>
      </c>
      <c r="K38" s="2">
        <f>PIVOT!K23</f>
        <v>7</v>
      </c>
      <c r="L38" s="2">
        <f>PIVOT!L23</f>
        <v>2</v>
      </c>
      <c r="M38" s="2">
        <f>PIVOT!M23</f>
        <v>0</v>
      </c>
      <c r="N38" s="2">
        <f>PIVOT!N23</f>
        <v>2</v>
      </c>
      <c r="O38" s="2">
        <f>PIVOT!O23</f>
        <v>242</v>
      </c>
      <c r="P38" s="2">
        <f>PIVOT!P23</f>
        <v>14</v>
      </c>
      <c r="Q38" s="2">
        <f>PIVOT!Q23</f>
        <v>271</v>
      </c>
      <c r="R38" s="1"/>
    </row>
    <row r="39" spans="1:18" ht="12.75" customHeight="1">
      <c r="A39" s="2" t="str">
        <f>PIVOT!A24</f>
        <v>FONTBOONE</v>
      </c>
      <c r="B39" s="2">
        <f>PIVOT!B24</f>
        <v>20</v>
      </c>
      <c r="C39" s="2">
        <f>PIVOT!C24</f>
        <v>198</v>
      </c>
      <c r="D39" s="2">
        <f>PIVOT!D24</f>
        <v>3</v>
      </c>
      <c r="E39" s="2">
        <f>PIVOT!E24</f>
        <v>4</v>
      </c>
      <c r="F39" s="2">
        <f>PIVOT!F24</f>
        <v>2</v>
      </c>
      <c r="G39" s="2">
        <f>PIVOT!G24</f>
        <v>348</v>
      </c>
      <c r="H39" s="2">
        <f>PIVOT!H24</f>
        <v>35</v>
      </c>
      <c r="I39" s="3">
        <f>PIVOT!I24</f>
        <v>610</v>
      </c>
      <c r="J39" s="2">
        <f>PIVOT!J24</f>
        <v>33</v>
      </c>
      <c r="K39" s="2">
        <f>PIVOT!K24</f>
        <v>236</v>
      </c>
      <c r="L39" s="2">
        <f>PIVOT!L24</f>
        <v>4</v>
      </c>
      <c r="M39" s="2">
        <f>PIVOT!M24</f>
        <v>5</v>
      </c>
      <c r="N39" s="2">
        <f>PIVOT!N24</f>
        <v>4</v>
      </c>
      <c r="O39" s="2">
        <f>PIVOT!O24</f>
        <v>468</v>
      </c>
      <c r="P39" s="2">
        <f>PIVOT!P24</f>
        <v>43</v>
      </c>
      <c r="Q39" s="2">
        <f>PIVOT!Q24</f>
        <v>793</v>
      </c>
      <c r="R39" s="1"/>
    </row>
    <row r="40" spans="1:18" ht="12.75" customHeight="1">
      <c r="A40" s="2" t="str">
        <f>PIVOT!A25</f>
        <v>HLG</v>
      </c>
      <c r="B40" s="2">
        <f>PIVOT!B25</f>
        <v>0</v>
      </c>
      <c r="C40" s="2">
        <f>PIVOT!C25</f>
        <v>0</v>
      </c>
      <c r="D40" s="2">
        <f>PIVOT!D25</f>
        <v>0</v>
      </c>
      <c r="E40" s="2">
        <f>PIVOT!E25</f>
        <v>0</v>
      </c>
      <c r="F40" s="2">
        <f>PIVOT!F25</f>
        <v>0</v>
      </c>
      <c r="G40" s="2">
        <f>PIVOT!G25</f>
        <v>11</v>
      </c>
      <c r="H40" s="2">
        <f>PIVOT!H25</f>
        <v>0</v>
      </c>
      <c r="I40" s="3">
        <f>PIVOT!I25</f>
        <v>11</v>
      </c>
      <c r="J40" s="2">
        <f>PIVOT!J25</f>
        <v>0</v>
      </c>
      <c r="K40" s="2">
        <f>PIVOT!K25</f>
        <v>0</v>
      </c>
      <c r="L40" s="2">
        <f>PIVOT!L25</f>
        <v>0</v>
      </c>
      <c r="M40" s="2">
        <f>PIVOT!M25</f>
        <v>0</v>
      </c>
      <c r="N40" s="2">
        <f>PIVOT!N25</f>
        <v>0</v>
      </c>
      <c r="O40" s="2">
        <f>PIVOT!O25</f>
        <v>12</v>
      </c>
      <c r="P40" s="2">
        <f>PIVOT!P25</f>
        <v>1</v>
      </c>
      <c r="Q40" s="2">
        <f>PIVOT!Q25</f>
        <v>13</v>
      </c>
      <c r="R40" s="1"/>
    </row>
    <row r="41" spans="1:18" ht="12.75" customHeight="1">
      <c r="A41" s="2" t="str">
        <f>PIVOT!A26</f>
        <v>LINDENWOOD</v>
      </c>
      <c r="B41" s="2">
        <f>PIVOT!B26</f>
        <v>85</v>
      </c>
      <c r="C41" s="2">
        <f>PIVOT!C26</f>
        <v>777</v>
      </c>
      <c r="D41" s="2">
        <f>PIVOT!D26</f>
        <v>21</v>
      </c>
      <c r="E41" s="2">
        <f>PIVOT!E26</f>
        <v>9</v>
      </c>
      <c r="F41" s="2">
        <f>PIVOT!F26</f>
        <v>3</v>
      </c>
      <c r="G41" s="2">
        <f>PIVOT!G26</f>
        <v>1470</v>
      </c>
      <c r="H41" s="2">
        <f>PIVOT!H26</f>
        <v>180</v>
      </c>
      <c r="I41" s="3">
        <f>PIVOT!I26</f>
        <v>2591</v>
      </c>
      <c r="J41" s="2">
        <f>PIVOT!J26</f>
        <v>197</v>
      </c>
      <c r="K41" s="2">
        <f>PIVOT!K26</f>
        <v>969</v>
      </c>
      <c r="L41" s="2">
        <f>PIVOT!L26</f>
        <v>25</v>
      </c>
      <c r="M41" s="2">
        <f>PIVOT!M26</f>
        <v>13</v>
      </c>
      <c r="N41" s="2">
        <f>PIVOT!N26</f>
        <v>3</v>
      </c>
      <c r="O41" s="2">
        <f>PIVOT!O26</f>
        <v>2126</v>
      </c>
      <c r="P41" s="2">
        <f>PIVOT!P26</f>
        <v>268</v>
      </c>
      <c r="Q41" s="2">
        <f>PIVOT!Q26</f>
        <v>3669</v>
      </c>
      <c r="R41" s="1"/>
    </row>
    <row r="42" spans="1:18" ht="12.75" customHeight="1">
      <c r="A42" s="2" t="str">
        <f>PIVOT!A27</f>
        <v>MARYVILLE</v>
      </c>
      <c r="B42" s="2">
        <f>PIVOT!B27</f>
        <v>6</v>
      </c>
      <c r="C42" s="2">
        <f>PIVOT!C27</f>
        <v>44</v>
      </c>
      <c r="D42" s="2">
        <f>PIVOT!D27</f>
        <v>1</v>
      </c>
      <c r="E42" s="2">
        <f>PIVOT!E27</f>
        <v>13</v>
      </c>
      <c r="F42" s="2">
        <f>PIVOT!F27</f>
        <v>3</v>
      </c>
      <c r="G42" s="2">
        <f>PIVOT!G27</f>
        <v>497</v>
      </c>
      <c r="H42" s="2">
        <f>PIVOT!H27</f>
        <v>49</v>
      </c>
      <c r="I42" s="3">
        <f>PIVOT!I27</f>
        <v>614</v>
      </c>
      <c r="J42" s="2">
        <f>PIVOT!J27</f>
        <v>9</v>
      </c>
      <c r="K42" s="2">
        <f>PIVOT!K27</f>
        <v>55</v>
      </c>
      <c r="L42" s="2">
        <f>PIVOT!L27</f>
        <v>2</v>
      </c>
      <c r="M42" s="2">
        <f>PIVOT!M27</f>
        <v>14</v>
      </c>
      <c r="N42" s="2">
        <f>PIVOT!N27</f>
        <v>4</v>
      </c>
      <c r="O42" s="2">
        <f>PIVOT!O27</f>
        <v>664</v>
      </c>
      <c r="P42" s="2">
        <f>PIVOT!P27</f>
        <v>61</v>
      </c>
      <c r="Q42" s="2">
        <f>PIVOT!Q27</f>
        <v>811</v>
      </c>
      <c r="R42" s="1"/>
    </row>
    <row r="43" spans="1:18" ht="12.75" customHeight="1">
      <c r="A43" s="2" t="str">
        <f>PIVOT!A28</f>
        <v>MO BAP</v>
      </c>
      <c r="B43" s="2">
        <f>PIVOT!B28</f>
        <v>2</v>
      </c>
      <c r="C43" s="2">
        <f>PIVOT!C28</f>
        <v>67</v>
      </c>
      <c r="D43" s="2">
        <f>PIVOT!D28</f>
        <v>4</v>
      </c>
      <c r="E43" s="2">
        <f>PIVOT!E28</f>
        <v>3</v>
      </c>
      <c r="F43" s="2">
        <f>PIVOT!F28</f>
        <v>6</v>
      </c>
      <c r="G43" s="2">
        <f>PIVOT!G28</f>
        <v>894</v>
      </c>
      <c r="H43" s="2">
        <f>PIVOT!H28</f>
        <v>24</v>
      </c>
      <c r="I43" s="3">
        <f>PIVOT!I28</f>
        <v>1006</v>
      </c>
      <c r="J43" s="2">
        <f>PIVOT!J28</f>
        <v>11</v>
      </c>
      <c r="K43" s="2">
        <f>PIVOT!K28</f>
        <v>105</v>
      </c>
      <c r="L43" s="2">
        <f>PIVOT!L28</f>
        <v>7</v>
      </c>
      <c r="M43" s="2">
        <f>PIVOT!M28</f>
        <v>4</v>
      </c>
      <c r="N43" s="2">
        <f>PIVOT!N28</f>
        <v>9</v>
      </c>
      <c r="O43" s="2">
        <f>PIVOT!O28</f>
        <v>1170</v>
      </c>
      <c r="P43" s="2">
        <f>PIVOT!P28</f>
        <v>40</v>
      </c>
      <c r="Q43" s="2">
        <f>PIVOT!Q28</f>
        <v>1355</v>
      </c>
      <c r="R43" s="1"/>
    </row>
    <row r="44" spans="1:18" ht="12.75" customHeight="1">
      <c r="A44" s="2" t="str">
        <f>PIVOT!A29</f>
        <v>PARK</v>
      </c>
      <c r="B44" s="2">
        <f>PIVOT!B29</f>
        <v>34</v>
      </c>
      <c r="C44" s="2">
        <f>PIVOT!C29</f>
        <v>75</v>
      </c>
      <c r="D44" s="2">
        <f>PIVOT!D29</f>
        <v>1</v>
      </c>
      <c r="E44" s="2">
        <f>PIVOT!E29</f>
        <v>12</v>
      </c>
      <c r="F44" s="2">
        <f>PIVOT!F29</f>
        <v>35</v>
      </c>
      <c r="G44" s="2">
        <f>PIVOT!G29</f>
        <v>268</v>
      </c>
      <c r="H44" s="2">
        <f>PIVOT!H29</f>
        <v>0</v>
      </c>
      <c r="I44" s="3">
        <f>PIVOT!I29</f>
        <v>446</v>
      </c>
      <c r="J44" s="2">
        <f>PIVOT!J29</f>
        <v>77</v>
      </c>
      <c r="K44" s="2">
        <f>PIVOT!K29</f>
        <v>115</v>
      </c>
      <c r="L44" s="2">
        <f>PIVOT!L29</f>
        <v>3</v>
      </c>
      <c r="M44" s="2">
        <f>PIVOT!M29</f>
        <v>15</v>
      </c>
      <c r="N44" s="2">
        <f>PIVOT!N29</f>
        <v>57</v>
      </c>
      <c r="O44" s="2">
        <f>PIVOT!O29</f>
        <v>458</v>
      </c>
      <c r="P44" s="2">
        <f>PIVOT!P29</f>
        <v>0</v>
      </c>
      <c r="Q44" s="2">
        <f>PIVOT!Q29</f>
        <v>763</v>
      </c>
      <c r="R44" s="1"/>
    </row>
    <row r="45" spans="1:18" ht="12.75" customHeight="1">
      <c r="A45" s="2" t="str">
        <f>PIVOT!A30</f>
        <v>ROCKHURST</v>
      </c>
      <c r="B45" s="2">
        <f>PIVOT!B30</f>
        <v>1</v>
      </c>
      <c r="C45" s="2">
        <f>PIVOT!C30</f>
        <v>18</v>
      </c>
      <c r="D45" s="2">
        <f>PIVOT!D30</f>
        <v>0</v>
      </c>
      <c r="E45" s="2">
        <f>PIVOT!E30</f>
        <v>15</v>
      </c>
      <c r="F45" s="2">
        <f>PIVOT!F30</f>
        <v>15</v>
      </c>
      <c r="G45" s="2">
        <f>PIVOT!G30</f>
        <v>337</v>
      </c>
      <c r="H45" s="2">
        <f>PIVOT!H30</f>
        <v>20</v>
      </c>
      <c r="I45" s="3">
        <f>PIVOT!I30</f>
        <v>412</v>
      </c>
      <c r="J45" s="2">
        <f>PIVOT!J30</f>
        <v>1</v>
      </c>
      <c r="K45" s="2">
        <f>PIVOT!K30</f>
        <v>24</v>
      </c>
      <c r="L45" s="2">
        <f>PIVOT!L30</f>
        <v>0</v>
      </c>
      <c r="M45" s="2">
        <f>PIVOT!M30</f>
        <v>20</v>
      </c>
      <c r="N45" s="2">
        <f>PIVOT!N30</f>
        <v>27</v>
      </c>
      <c r="O45" s="2">
        <f>PIVOT!O30</f>
        <v>553</v>
      </c>
      <c r="P45" s="2">
        <f>PIVOT!P30</f>
        <v>38</v>
      </c>
      <c r="Q45" s="2">
        <f>PIVOT!Q30</f>
        <v>671</v>
      </c>
      <c r="R45" s="1"/>
    </row>
    <row r="46" spans="1:18" ht="12.75" customHeight="1">
      <c r="A46" s="2" t="str">
        <f>PIVOT!A31</f>
        <v>SBU</v>
      </c>
      <c r="B46" s="2">
        <f>PIVOT!B31</f>
        <v>0</v>
      </c>
      <c r="C46" s="2">
        <f>PIVOT!C31</f>
        <v>8</v>
      </c>
      <c r="D46" s="2">
        <f>PIVOT!D31</f>
        <v>1</v>
      </c>
      <c r="E46" s="2">
        <f>PIVOT!E31</f>
        <v>1</v>
      </c>
      <c r="F46" s="2">
        <f>PIVOT!F31</f>
        <v>2</v>
      </c>
      <c r="G46" s="2">
        <f>PIVOT!G31</f>
        <v>349</v>
      </c>
      <c r="H46" s="2">
        <f>PIVOT!H31</f>
        <v>137</v>
      </c>
      <c r="I46" s="3">
        <f>PIVOT!I31</f>
        <v>500</v>
      </c>
      <c r="J46" s="2">
        <f>PIVOT!J31</f>
        <v>0</v>
      </c>
      <c r="K46" s="2">
        <f>PIVOT!K31</f>
        <v>19</v>
      </c>
      <c r="L46" s="2">
        <f>PIVOT!L31</f>
        <v>3</v>
      </c>
      <c r="M46" s="2">
        <f>PIVOT!M31</f>
        <v>3</v>
      </c>
      <c r="N46" s="2">
        <f>PIVOT!N31</f>
        <v>5</v>
      </c>
      <c r="O46" s="2">
        <f>PIVOT!O31</f>
        <v>526</v>
      </c>
      <c r="P46" s="2">
        <f>PIVOT!P31</f>
        <v>200</v>
      </c>
      <c r="Q46" s="2">
        <f>PIVOT!Q31</f>
        <v>761</v>
      </c>
      <c r="R46" s="1"/>
    </row>
    <row r="47" spans="1:18" ht="12.75" customHeight="1">
      <c r="A47" s="2" t="str">
        <f>PIVOT!A32</f>
        <v>SLU</v>
      </c>
      <c r="B47" s="2">
        <f>PIVOT!B32</f>
        <v>150</v>
      </c>
      <c r="C47" s="2">
        <f>PIVOT!C32</f>
        <v>267</v>
      </c>
      <c r="D47" s="2">
        <f>PIVOT!D32</f>
        <v>9</v>
      </c>
      <c r="E47" s="2">
        <f>PIVOT!E32</f>
        <v>203</v>
      </c>
      <c r="F47" s="2">
        <f>PIVOT!F32</f>
        <v>79</v>
      </c>
      <c r="G47" s="2">
        <f>PIVOT!G32</f>
        <v>2267</v>
      </c>
      <c r="H47" s="2">
        <f>PIVOT!H32</f>
        <v>76</v>
      </c>
      <c r="I47" s="3">
        <f>PIVOT!I32</f>
        <v>3121</v>
      </c>
      <c r="J47" s="2">
        <f>PIVOT!J32</f>
        <v>260</v>
      </c>
      <c r="K47" s="2">
        <f>PIVOT!K32</f>
        <v>356</v>
      </c>
      <c r="L47" s="2">
        <f>PIVOT!L32</f>
        <v>12</v>
      </c>
      <c r="M47" s="2">
        <f>PIVOT!M32</f>
        <v>379</v>
      </c>
      <c r="N47" s="2">
        <f>PIVOT!N32</f>
        <v>140</v>
      </c>
      <c r="O47" s="2">
        <f>PIVOT!O32</f>
        <v>3908</v>
      </c>
      <c r="P47" s="2">
        <f>PIVOT!P32</f>
        <v>149</v>
      </c>
      <c r="Q47" s="2">
        <f>PIVOT!Q32</f>
        <v>5328</v>
      </c>
      <c r="R47" s="1"/>
    </row>
    <row r="48" spans="1:18" ht="12.75" customHeight="1">
      <c r="A48" s="2" t="str">
        <f>PIVOT!A33</f>
        <v>STEPHENS</v>
      </c>
      <c r="B48" s="2">
        <f>PIVOT!B33</f>
        <v>0</v>
      </c>
      <c r="C48" s="2">
        <f>PIVOT!C33</f>
        <v>15</v>
      </c>
      <c r="D48" s="2">
        <f>PIVOT!D33</f>
        <v>1</v>
      </c>
      <c r="E48" s="2">
        <f>PIVOT!E33</f>
        <v>5</v>
      </c>
      <c r="F48" s="2">
        <f>PIVOT!F33</f>
        <v>4</v>
      </c>
      <c r="G48" s="2">
        <f>PIVOT!G33</f>
        <v>193</v>
      </c>
      <c r="H48" s="2">
        <f>PIVOT!H33</f>
        <v>2</v>
      </c>
      <c r="I48" s="3">
        <f>PIVOT!I33</f>
        <v>225</v>
      </c>
      <c r="J48" s="2">
        <f>PIVOT!J33</f>
        <v>0</v>
      </c>
      <c r="K48" s="2">
        <f>PIVOT!K33</f>
        <v>18</v>
      </c>
      <c r="L48" s="2">
        <f>PIVOT!L33</f>
        <v>1</v>
      </c>
      <c r="M48" s="2">
        <f>PIVOT!M33</f>
        <v>5</v>
      </c>
      <c r="N48" s="2">
        <f>PIVOT!N33</f>
        <v>4</v>
      </c>
      <c r="O48" s="2">
        <f>PIVOT!O33</f>
        <v>211</v>
      </c>
      <c r="P48" s="2">
        <f>PIVOT!P33</f>
        <v>2</v>
      </c>
      <c r="Q48" s="2">
        <f>PIVOT!Q33</f>
        <v>246</v>
      </c>
      <c r="R48" s="1"/>
    </row>
    <row r="49" spans="1:18" ht="12.75" customHeight="1">
      <c r="A49" s="2" t="str">
        <f>PIVOT!A34</f>
        <v>WEBSTER</v>
      </c>
      <c r="B49" s="2">
        <f>PIVOT!B34</f>
        <v>87</v>
      </c>
      <c r="C49" s="2">
        <f>PIVOT!C34</f>
        <v>4380</v>
      </c>
      <c r="D49" s="2">
        <f>PIVOT!D34</f>
        <v>30</v>
      </c>
      <c r="E49" s="2">
        <f>PIVOT!E34</f>
        <v>195</v>
      </c>
      <c r="F49" s="2">
        <f>PIVOT!F34</f>
        <v>535</v>
      </c>
      <c r="G49" s="2">
        <f>PIVOT!G34</f>
        <v>3175</v>
      </c>
      <c r="H49" s="2">
        <f>PIVOT!H34</f>
        <v>660</v>
      </c>
      <c r="I49" s="3">
        <f>PIVOT!I34</f>
        <v>9115</v>
      </c>
      <c r="J49" s="2">
        <f>PIVOT!J34</f>
        <v>201</v>
      </c>
      <c r="K49" s="2">
        <f>PIVOT!K34</f>
        <v>6256</v>
      </c>
      <c r="L49" s="2">
        <f>PIVOT!L34</f>
        <v>59</v>
      </c>
      <c r="M49" s="2">
        <f>PIVOT!M34</f>
        <v>443</v>
      </c>
      <c r="N49" s="2">
        <f>PIVOT!N34</f>
        <v>975</v>
      </c>
      <c r="O49" s="2">
        <f>PIVOT!O34</f>
        <v>6319</v>
      </c>
      <c r="P49" s="2">
        <f>PIVOT!P34</f>
        <v>1181</v>
      </c>
      <c r="Q49" s="2">
        <f>PIVOT!Q34</f>
        <v>15538</v>
      </c>
      <c r="R49" s="1"/>
    </row>
    <row r="50" spans="1:18" ht="12.75" customHeight="1">
      <c r="A50" s="2" t="str">
        <f>PIVOT!A35</f>
        <v>WM WOODS</v>
      </c>
      <c r="B50" s="2">
        <f>PIVOT!B35</f>
        <v>3</v>
      </c>
      <c r="C50" s="2">
        <f>PIVOT!C35</f>
        <v>15</v>
      </c>
      <c r="D50" s="2">
        <f>PIVOT!D35</f>
        <v>4</v>
      </c>
      <c r="E50" s="2">
        <f>PIVOT!E35</f>
        <v>2</v>
      </c>
      <c r="F50" s="2">
        <f>PIVOT!F35</f>
        <v>0</v>
      </c>
      <c r="G50" s="2">
        <f>PIVOT!G35</f>
        <v>473</v>
      </c>
      <c r="H50" s="2">
        <f>PIVOT!H35</f>
        <v>66</v>
      </c>
      <c r="I50" s="3">
        <f>PIVOT!I35</f>
        <v>565</v>
      </c>
      <c r="J50" s="2">
        <f>PIVOT!J35</f>
        <v>12</v>
      </c>
      <c r="K50" s="2">
        <f>PIVOT!K35</f>
        <v>30</v>
      </c>
      <c r="L50" s="2">
        <f>PIVOT!L35</f>
        <v>4</v>
      </c>
      <c r="M50" s="2">
        <f>PIVOT!M35</f>
        <v>7</v>
      </c>
      <c r="N50" s="2">
        <f>PIVOT!N35</f>
        <v>2</v>
      </c>
      <c r="O50" s="2">
        <f>PIVOT!O35</f>
        <v>766</v>
      </c>
      <c r="P50" s="2">
        <f>PIVOT!P35</f>
        <v>126</v>
      </c>
      <c r="Q50" s="2">
        <f>PIVOT!Q35</f>
        <v>951</v>
      </c>
      <c r="R50" s="1"/>
    </row>
    <row r="51" spans="1:18" ht="12.75" customHeight="1">
      <c r="A51" s="2" t="str">
        <f>PIVOT!A36</f>
        <v>WUSTL</v>
      </c>
      <c r="B51" s="2">
        <f>PIVOT!B36</f>
        <v>665</v>
      </c>
      <c r="C51" s="2">
        <f>PIVOT!C36</f>
        <v>210</v>
      </c>
      <c r="D51" s="2">
        <f>PIVOT!D36</f>
        <v>12</v>
      </c>
      <c r="E51" s="2">
        <f>PIVOT!E36</f>
        <v>295</v>
      </c>
      <c r="F51" s="2">
        <f>PIVOT!F36</f>
        <v>104</v>
      </c>
      <c r="G51" s="2">
        <f>PIVOT!G36</f>
        <v>1849</v>
      </c>
      <c r="H51" s="2">
        <f>PIVOT!H36</f>
        <v>187</v>
      </c>
      <c r="I51" s="3">
        <f>PIVOT!I36</f>
        <v>3394</v>
      </c>
      <c r="J51" s="2">
        <f>PIVOT!J36</f>
        <v>1445</v>
      </c>
      <c r="K51" s="2">
        <f>PIVOT!K36</f>
        <v>352</v>
      </c>
      <c r="L51" s="2">
        <f>PIVOT!L36</f>
        <v>21</v>
      </c>
      <c r="M51" s="2">
        <f>PIVOT!M36</f>
        <v>587</v>
      </c>
      <c r="N51" s="2">
        <f>PIVOT!N36</f>
        <v>193</v>
      </c>
      <c r="O51" s="2">
        <f>PIVOT!O36</f>
        <v>3531</v>
      </c>
      <c r="P51" s="2">
        <f>PIVOT!P36</f>
        <v>414</v>
      </c>
      <c r="Q51" s="2">
        <f>PIVOT!Q36</f>
        <v>6669</v>
      </c>
      <c r="R51" s="1"/>
    </row>
    <row r="52" spans="1:18" ht="12.75" customHeight="1">
      <c r="A52" s="2" t="str">
        <f>PIVOT!A37</f>
        <v>MO VAL</v>
      </c>
      <c r="B52" s="2">
        <f>PIVOT!B37</f>
        <v>0</v>
      </c>
      <c r="C52" s="2">
        <f>PIVOT!C37</f>
        <v>2</v>
      </c>
      <c r="D52" s="2">
        <f>PIVOT!D37</f>
        <v>0</v>
      </c>
      <c r="E52" s="2">
        <f>PIVOT!E37</f>
        <v>0</v>
      </c>
      <c r="F52" s="2">
        <f>PIVOT!F37</f>
        <v>0</v>
      </c>
      <c r="G52" s="2">
        <f>PIVOT!G37</f>
        <v>8</v>
      </c>
      <c r="H52" s="2">
        <f>PIVOT!H37</f>
        <v>0</v>
      </c>
      <c r="I52" s="3">
        <f>PIVOT!I37</f>
        <v>11</v>
      </c>
      <c r="J52" s="2">
        <f>PIVOT!J37</f>
        <v>0</v>
      </c>
      <c r="K52" s="2">
        <f>PIVOT!K37</f>
        <v>3</v>
      </c>
      <c r="L52" s="2">
        <f>PIVOT!L37</f>
        <v>0</v>
      </c>
      <c r="M52" s="2">
        <f>PIVOT!M37</f>
        <v>0</v>
      </c>
      <c r="N52" s="2">
        <f>PIVOT!N37</f>
        <v>0</v>
      </c>
      <c r="O52" s="2">
        <f>PIVOT!O37</f>
        <v>10</v>
      </c>
      <c r="P52" s="2">
        <f>PIVOT!P37</f>
        <v>0</v>
      </c>
      <c r="Q52" s="2">
        <f>PIVOT!Q37</f>
        <v>14</v>
      </c>
      <c r="R52" s="1"/>
    </row>
    <row r="53" spans="1:18" ht="12.75" customHeight="1">
      <c r="A53" s="1" t="s">
        <v>12</v>
      </c>
      <c r="B53" s="2">
        <f>SUM(B34:B52)</f>
        <v>1083</v>
      </c>
      <c r="C53" s="2">
        <f t="shared" ref="C53:P53" si="1">SUM(C34:C52)</f>
        <v>6245</v>
      </c>
      <c r="D53" s="2">
        <f t="shared" si="1"/>
        <v>102</v>
      </c>
      <c r="E53" s="2">
        <f>SUM(E34:E52)</f>
        <v>776</v>
      </c>
      <c r="F53" s="2">
        <f t="shared" si="1"/>
        <v>827</v>
      </c>
      <c r="G53" s="2">
        <f t="shared" si="1"/>
        <v>13408</v>
      </c>
      <c r="H53" s="2">
        <f t="shared" si="1"/>
        <v>1493</v>
      </c>
      <c r="I53" s="3">
        <f t="shared" si="1"/>
        <v>24240</v>
      </c>
      <c r="J53" s="2">
        <f>SUM(J34:J52)</f>
        <v>2323</v>
      </c>
      <c r="K53" s="2">
        <f t="shared" si="1"/>
        <v>8772</v>
      </c>
      <c r="L53" s="2">
        <f t="shared" si="1"/>
        <v>164</v>
      </c>
      <c r="M53" s="2">
        <f t="shared" si="1"/>
        <v>1522</v>
      </c>
      <c r="N53" s="2">
        <f t="shared" si="1"/>
        <v>1493</v>
      </c>
      <c r="O53" s="2">
        <f t="shared" si="1"/>
        <v>22537</v>
      </c>
      <c r="P53" s="2">
        <f>SUM(P34:P52)</f>
        <v>2623</v>
      </c>
      <c r="Q53" s="2">
        <f t="shared" ref="Q53" si="2">SUM(J53:P53)</f>
        <v>39434</v>
      </c>
      <c r="R53" s="1"/>
    </row>
    <row r="54" spans="1:18" ht="12.75" customHeight="1">
      <c r="A54" s="1"/>
      <c r="B54" s="2"/>
      <c r="C54" s="2"/>
      <c r="D54" s="2"/>
      <c r="E54" s="2"/>
      <c r="F54" s="2"/>
      <c r="G54" s="2"/>
      <c r="H54" s="2"/>
      <c r="I54" s="3"/>
      <c r="J54" s="20"/>
      <c r="K54" s="1"/>
      <c r="L54" s="2"/>
      <c r="M54" s="2"/>
      <c r="N54" s="2"/>
      <c r="O54" s="2"/>
      <c r="P54" s="2"/>
      <c r="Q54" s="2"/>
      <c r="R54" s="1"/>
    </row>
    <row r="55" spans="1:18" ht="12.75" customHeight="1" thickBot="1">
      <c r="A55" s="1" t="s">
        <v>14</v>
      </c>
      <c r="B55" s="2">
        <f>SUM(B53,B22)</f>
        <v>2561</v>
      </c>
      <c r="C55" s="2">
        <f t="shared" ref="C55:Q55" si="3">SUM(C53,C22)</f>
        <v>7199</v>
      </c>
      <c r="D55" s="2">
        <f t="shared" si="3"/>
        <v>179</v>
      </c>
      <c r="E55" s="2">
        <f t="shared" si="3"/>
        <v>1200</v>
      </c>
      <c r="F55" s="2">
        <f t="shared" si="3"/>
        <v>1143</v>
      </c>
      <c r="G55" s="2">
        <f t="shared" si="3"/>
        <v>24359</v>
      </c>
      <c r="H55" s="2">
        <f t="shared" si="3"/>
        <v>2434</v>
      </c>
      <c r="I55" s="27">
        <f>SUM(I53,I22)</f>
        <v>39502</v>
      </c>
      <c r="J55" s="2">
        <f t="shared" si="3"/>
        <v>6089</v>
      </c>
      <c r="K55" s="2">
        <f t="shared" si="3"/>
        <v>10227</v>
      </c>
      <c r="L55" s="2">
        <f t="shared" si="3"/>
        <v>286</v>
      </c>
      <c r="M55" s="2">
        <f t="shared" si="3"/>
        <v>2303</v>
      </c>
      <c r="N55" s="2">
        <f t="shared" si="3"/>
        <v>2073</v>
      </c>
      <c r="O55" s="2">
        <f>SUM(O53,O22)</f>
        <v>40698</v>
      </c>
      <c r="P55" s="2">
        <f t="shared" si="3"/>
        <v>4244</v>
      </c>
      <c r="Q55" s="2">
        <f>SUM(Q53,Q22)</f>
        <v>65920</v>
      </c>
      <c r="R55" s="1"/>
    </row>
    <row r="56" spans="1:18" ht="12.75" customHeight="1" thickTop="1">
      <c r="A56" s="7" t="s">
        <v>15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24"/>
      <c r="M56" s="7"/>
      <c r="N56" s="7"/>
      <c r="O56" s="7"/>
      <c r="P56" s="24"/>
      <c r="Q56" s="24"/>
      <c r="R56" s="1"/>
    </row>
    <row r="57" spans="1:18" ht="12.75" customHeight="1">
      <c r="A57" s="1" t="s">
        <v>13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1"/>
      <c r="N57" s="1"/>
      <c r="O57" s="1"/>
      <c r="P57" s="2"/>
      <c r="Q57" s="2"/>
      <c r="R57" s="1"/>
    </row>
    <row r="58" spans="1:1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1"/>
      <c r="N58" s="1"/>
      <c r="O58" s="1"/>
      <c r="P58" s="2"/>
      <c r="Q58" s="2"/>
      <c r="R58" s="1"/>
    </row>
    <row r="59" spans="1:18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1"/>
      <c r="N59" s="1"/>
      <c r="O59" s="1"/>
      <c r="P59" s="2"/>
      <c r="Q59" s="2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1"/>
      <c r="O68" s="1"/>
      <c r="P68" s="1"/>
      <c r="Q68" s="1"/>
      <c r="R68" s="1"/>
    </row>
  </sheetData>
  <sortState ref="A10:IU21">
    <sortCondition ref="A10:A21"/>
  </sortState>
  <mergeCells count="1">
    <mergeCell ref="A27:P27"/>
  </mergeCells>
  <phoneticPr fontId="3" type="noConversion"/>
  <pageMargins left="1.02" right="0.3" top="0.78" bottom="0.5" header="0.68" footer="0.5"/>
  <pageSetup orientation="landscape" r:id="rId1"/>
  <headerFooter alignWithMargins="0"/>
  <rowBreaks count="1" manualBreakCount="1">
    <brk id="2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Q38"/>
  <sheetViews>
    <sheetView workbookViewId="0">
      <selection activeCell="A19" sqref="A19:A37"/>
    </sheetView>
  </sheetViews>
  <sheetFormatPr defaultRowHeight="9"/>
  <cols>
    <col min="1" max="1" width="18.796875" bestFit="1" customWidth="1"/>
    <col min="2" max="2" width="23" bestFit="1" customWidth="1"/>
    <col min="3" max="3" width="24" bestFit="1" customWidth="1"/>
    <col min="4" max="6" width="23.3984375" bestFit="1" customWidth="1"/>
    <col min="7" max="7" width="23.19921875" bestFit="1" customWidth="1"/>
    <col min="8" max="8" width="24" bestFit="1" customWidth="1"/>
    <col min="9" max="9" width="22.796875" bestFit="1" customWidth="1"/>
    <col min="10" max="10" width="22.3984375" bestFit="1" customWidth="1"/>
    <col min="11" max="11" width="23.3984375" bestFit="1" customWidth="1"/>
    <col min="12" max="14" width="22.796875" bestFit="1" customWidth="1"/>
    <col min="15" max="15" width="22.59765625" bestFit="1" customWidth="1"/>
    <col min="16" max="16" width="23.3984375" bestFit="1" customWidth="1"/>
    <col min="17" max="17" width="22.19921875" bestFit="1" customWidth="1"/>
  </cols>
  <sheetData>
    <row r="3" spans="1:17">
      <c r="B3" s="29" t="s">
        <v>72</v>
      </c>
    </row>
    <row r="4" spans="1:17">
      <c r="A4" s="29" t="s">
        <v>69</v>
      </c>
      <c r="B4" t="s">
        <v>71</v>
      </c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78</v>
      </c>
      <c r="I4" t="s">
        <v>79</v>
      </c>
      <c r="J4" t="s">
        <v>80</v>
      </c>
      <c r="K4" t="s">
        <v>81</v>
      </c>
      <c r="L4" t="s">
        <v>82</v>
      </c>
      <c r="M4" t="s">
        <v>83</v>
      </c>
      <c r="N4" t="s">
        <v>84</v>
      </c>
      <c r="O4" t="s">
        <v>85</v>
      </c>
      <c r="P4" t="s">
        <v>86</v>
      </c>
      <c r="Q4" t="s">
        <v>87</v>
      </c>
    </row>
    <row r="5" spans="1:17">
      <c r="A5" s="30" t="s">
        <v>57</v>
      </c>
      <c r="B5" s="32">
        <v>1478</v>
      </c>
      <c r="C5" s="32">
        <v>954</v>
      </c>
      <c r="D5" s="32">
        <v>77</v>
      </c>
      <c r="E5" s="32">
        <v>424</v>
      </c>
      <c r="F5" s="32">
        <v>316</v>
      </c>
      <c r="G5" s="32">
        <v>10951</v>
      </c>
      <c r="H5" s="32">
        <v>941</v>
      </c>
      <c r="I5" s="32">
        <v>15262</v>
      </c>
      <c r="J5" s="32">
        <v>3766</v>
      </c>
      <c r="K5" s="32">
        <v>1455</v>
      </c>
      <c r="L5" s="32">
        <v>122</v>
      </c>
      <c r="M5" s="32">
        <v>781</v>
      </c>
      <c r="N5" s="32">
        <v>580</v>
      </c>
      <c r="O5" s="32">
        <v>18161</v>
      </c>
      <c r="P5" s="32">
        <v>1621</v>
      </c>
      <c r="Q5" s="32">
        <v>26690</v>
      </c>
    </row>
    <row r="6" spans="1:17">
      <c r="A6" s="31" t="s">
        <v>56</v>
      </c>
      <c r="B6" s="32">
        <v>5</v>
      </c>
      <c r="C6" s="32">
        <v>33</v>
      </c>
      <c r="D6" s="32">
        <v>0</v>
      </c>
      <c r="E6" s="32">
        <v>1</v>
      </c>
      <c r="F6" s="32">
        <v>0</v>
      </c>
      <c r="G6" s="32">
        <v>94</v>
      </c>
      <c r="H6" s="32">
        <v>1</v>
      </c>
      <c r="I6" s="32">
        <v>134</v>
      </c>
      <c r="J6" s="32">
        <v>7</v>
      </c>
      <c r="K6" s="32">
        <v>46</v>
      </c>
      <c r="L6" s="32">
        <v>0</v>
      </c>
      <c r="M6" s="32">
        <v>2</v>
      </c>
      <c r="N6" s="32">
        <v>0</v>
      </c>
      <c r="O6" s="32">
        <v>139</v>
      </c>
      <c r="P6" s="32">
        <v>2</v>
      </c>
      <c r="Q6" s="32">
        <v>196</v>
      </c>
    </row>
    <row r="7" spans="1:17">
      <c r="A7" s="31" t="s">
        <v>58</v>
      </c>
      <c r="B7" s="32">
        <v>159</v>
      </c>
      <c r="C7" s="32">
        <v>15</v>
      </c>
      <c r="D7" s="32">
        <v>1</v>
      </c>
      <c r="E7" s="32">
        <v>15</v>
      </c>
      <c r="F7" s="32">
        <v>10</v>
      </c>
      <c r="G7" s="32">
        <v>153</v>
      </c>
      <c r="H7" s="32">
        <v>14</v>
      </c>
      <c r="I7" s="32">
        <v>368</v>
      </c>
      <c r="J7" s="32">
        <v>754</v>
      </c>
      <c r="K7" s="32">
        <v>66</v>
      </c>
      <c r="L7" s="32">
        <v>4</v>
      </c>
      <c r="M7" s="32">
        <v>58</v>
      </c>
      <c r="N7" s="32">
        <v>50</v>
      </c>
      <c r="O7" s="32">
        <v>836</v>
      </c>
      <c r="P7" s="32">
        <v>75</v>
      </c>
      <c r="Q7" s="32">
        <v>1850</v>
      </c>
    </row>
    <row r="8" spans="1:17">
      <c r="A8" s="31" t="s">
        <v>59</v>
      </c>
      <c r="B8" s="32">
        <v>226</v>
      </c>
      <c r="C8" s="32">
        <v>19</v>
      </c>
      <c r="D8" s="32">
        <v>17</v>
      </c>
      <c r="E8" s="32">
        <v>29</v>
      </c>
      <c r="F8" s="32">
        <v>41</v>
      </c>
      <c r="G8" s="32">
        <v>1399</v>
      </c>
      <c r="H8" s="32">
        <v>82</v>
      </c>
      <c r="I8" s="32">
        <v>1841</v>
      </c>
      <c r="J8" s="32">
        <v>454</v>
      </c>
      <c r="K8" s="32">
        <v>45</v>
      </c>
      <c r="L8" s="32">
        <v>23</v>
      </c>
      <c r="M8" s="32">
        <v>45</v>
      </c>
      <c r="N8" s="32">
        <v>62</v>
      </c>
      <c r="O8" s="32">
        <v>2277</v>
      </c>
      <c r="P8" s="32">
        <v>140</v>
      </c>
      <c r="Q8" s="32">
        <v>3089</v>
      </c>
    </row>
    <row r="9" spans="1:17">
      <c r="A9" s="31" t="s">
        <v>60</v>
      </c>
      <c r="B9" s="32">
        <v>0</v>
      </c>
      <c r="C9" s="32">
        <v>1</v>
      </c>
      <c r="D9" s="32">
        <v>2</v>
      </c>
      <c r="E9" s="32">
        <v>0</v>
      </c>
      <c r="F9" s="32">
        <v>0</v>
      </c>
      <c r="G9" s="32">
        <v>22</v>
      </c>
      <c r="H9" s="32">
        <v>21</v>
      </c>
      <c r="I9" s="32">
        <v>46</v>
      </c>
      <c r="J9" s="32">
        <v>0</v>
      </c>
      <c r="K9" s="32">
        <v>1</v>
      </c>
      <c r="L9" s="32">
        <v>3</v>
      </c>
      <c r="M9" s="32">
        <v>0</v>
      </c>
      <c r="N9" s="32">
        <v>0</v>
      </c>
      <c r="O9" s="32">
        <v>30</v>
      </c>
      <c r="P9" s="32">
        <v>21</v>
      </c>
      <c r="Q9" s="32">
        <v>55</v>
      </c>
    </row>
    <row r="10" spans="1:17">
      <c r="A10" s="31" t="s">
        <v>61</v>
      </c>
      <c r="B10" s="32">
        <v>1</v>
      </c>
      <c r="C10" s="32">
        <v>3</v>
      </c>
      <c r="D10" s="32">
        <v>0</v>
      </c>
      <c r="E10" s="32">
        <v>1</v>
      </c>
      <c r="F10" s="32">
        <v>1</v>
      </c>
      <c r="G10" s="32">
        <v>112</v>
      </c>
      <c r="H10" s="32">
        <v>5</v>
      </c>
      <c r="I10" s="32">
        <v>123</v>
      </c>
      <c r="J10" s="32">
        <v>6</v>
      </c>
      <c r="K10" s="32">
        <v>3</v>
      </c>
      <c r="L10" s="32">
        <v>0</v>
      </c>
      <c r="M10" s="32">
        <v>2</v>
      </c>
      <c r="N10" s="32">
        <v>2</v>
      </c>
      <c r="O10" s="32">
        <v>140</v>
      </c>
      <c r="P10" s="32">
        <v>7</v>
      </c>
      <c r="Q10" s="32">
        <v>161</v>
      </c>
    </row>
    <row r="11" spans="1:17">
      <c r="A11" s="31" t="s">
        <v>62</v>
      </c>
      <c r="B11" s="32">
        <v>30</v>
      </c>
      <c r="C11" s="32">
        <v>15</v>
      </c>
      <c r="D11" s="32">
        <v>0</v>
      </c>
      <c r="E11" s="32">
        <v>2</v>
      </c>
      <c r="F11" s="32">
        <v>5</v>
      </c>
      <c r="G11" s="32">
        <v>462</v>
      </c>
      <c r="H11" s="32">
        <v>17</v>
      </c>
      <c r="I11" s="32">
        <v>538</v>
      </c>
      <c r="J11" s="32">
        <v>134</v>
      </c>
      <c r="K11" s="32">
        <v>23</v>
      </c>
      <c r="L11" s="32">
        <v>1</v>
      </c>
      <c r="M11" s="32">
        <v>7</v>
      </c>
      <c r="N11" s="32">
        <v>16</v>
      </c>
      <c r="O11" s="32">
        <v>724</v>
      </c>
      <c r="P11" s="32">
        <v>24</v>
      </c>
      <c r="Q11" s="32">
        <v>944</v>
      </c>
    </row>
    <row r="12" spans="1:17">
      <c r="A12" s="31" t="s">
        <v>63</v>
      </c>
      <c r="B12" s="32">
        <v>57</v>
      </c>
      <c r="C12" s="32">
        <v>23</v>
      </c>
      <c r="D12" s="32">
        <v>6</v>
      </c>
      <c r="E12" s="32">
        <v>4</v>
      </c>
      <c r="F12" s="32">
        <v>7</v>
      </c>
      <c r="G12" s="32">
        <v>648</v>
      </c>
      <c r="H12" s="32">
        <v>18</v>
      </c>
      <c r="I12" s="32">
        <v>765</v>
      </c>
      <c r="J12" s="32">
        <v>145</v>
      </c>
      <c r="K12" s="32">
        <v>32</v>
      </c>
      <c r="L12" s="32">
        <v>10</v>
      </c>
      <c r="M12" s="32">
        <v>7</v>
      </c>
      <c r="N12" s="32">
        <v>10</v>
      </c>
      <c r="O12" s="32">
        <v>892</v>
      </c>
      <c r="P12" s="32">
        <v>23</v>
      </c>
      <c r="Q12" s="32">
        <v>1124</v>
      </c>
    </row>
    <row r="13" spans="1:17">
      <c r="A13" s="31" t="s">
        <v>64</v>
      </c>
      <c r="B13" s="32">
        <v>8</v>
      </c>
      <c r="C13" s="32">
        <v>2</v>
      </c>
      <c r="D13" s="32">
        <v>1</v>
      </c>
      <c r="E13" s="32">
        <v>2</v>
      </c>
      <c r="F13" s="32">
        <v>6</v>
      </c>
      <c r="G13" s="32">
        <v>203</v>
      </c>
      <c r="H13" s="32">
        <v>20</v>
      </c>
      <c r="I13" s="32">
        <v>242</v>
      </c>
      <c r="J13" s="32">
        <v>11</v>
      </c>
      <c r="K13" s="32">
        <v>3</v>
      </c>
      <c r="L13" s="32">
        <v>2</v>
      </c>
      <c r="M13" s="32">
        <v>2</v>
      </c>
      <c r="N13" s="32">
        <v>8</v>
      </c>
      <c r="O13" s="32">
        <v>273</v>
      </c>
      <c r="P13" s="32">
        <v>22</v>
      </c>
      <c r="Q13" s="32">
        <v>321</v>
      </c>
    </row>
    <row r="14" spans="1:17">
      <c r="A14" s="31" t="s">
        <v>65</v>
      </c>
      <c r="B14" s="32">
        <v>84</v>
      </c>
      <c r="C14" s="32">
        <v>65</v>
      </c>
      <c r="D14" s="32">
        <v>8</v>
      </c>
      <c r="E14" s="32">
        <v>11</v>
      </c>
      <c r="F14" s="32">
        <v>15</v>
      </c>
      <c r="G14" s="32">
        <v>979</v>
      </c>
      <c r="H14" s="32">
        <v>190</v>
      </c>
      <c r="I14" s="32">
        <v>1355</v>
      </c>
      <c r="J14" s="32">
        <v>229</v>
      </c>
      <c r="K14" s="32">
        <v>112</v>
      </c>
      <c r="L14" s="32">
        <v>13</v>
      </c>
      <c r="M14" s="32">
        <v>19</v>
      </c>
      <c r="N14" s="32">
        <v>37</v>
      </c>
      <c r="O14" s="32">
        <v>1485</v>
      </c>
      <c r="P14" s="32">
        <v>270</v>
      </c>
      <c r="Q14" s="32">
        <v>2171</v>
      </c>
    </row>
    <row r="15" spans="1:17">
      <c r="A15" s="31" t="s">
        <v>66</v>
      </c>
      <c r="B15" s="32">
        <v>556</v>
      </c>
      <c r="C15" s="32">
        <v>171</v>
      </c>
      <c r="D15" s="32">
        <v>27</v>
      </c>
      <c r="E15" s="32">
        <v>87</v>
      </c>
      <c r="F15" s="32">
        <v>96</v>
      </c>
      <c r="G15" s="32">
        <v>3325</v>
      </c>
      <c r="H15" s="32">
        <v>149</v>
      </c>
      <c r="I15" s="32">
        <v>4466</v>
      </c>
      <c r="J15" s="32">
        <v>1255</v>
      </c>
      <c r="K15" s="32">
        <v>283</v>
      </c>
      <c r="L15" s="32">
        <v>41</v>
      </c>
      <c r="M15" s="32">
        <v>177</v>
      </c>
      <c r="N15" s="32">
        <v>154</v>
      </c>
      <c r="O15" s="32">
        <v>5488</v>
      </c>
      <c r="P15" s="32">
        <v>297</v>
      </c>
      <c r="Q15" s="32">
        <v>7770</v>
      </c>
    </row>
    <row r="16" spans="1:17">
      <c r="A16" s="31" t="s">
        <v>67</v>
      </c>
      <c r="B16" s="32">
        <v>220</v>
      </c>
      <c r="C16" s="32">
        <v>208</v>
      </c>
      <c r="D16" s="32">
        <v>9</v>
      </c>
      <c r="E16" s="32">
        <v>203</v>
      </c>
      <c r="F16" s="32">
        <v>87</v>
      </c>
      <c r="G16" s="32">
        <v>1992</v>
      </c>
      <c r="H16" s="32">
        <v>221</v>
      </c>
      <c r="I16" s="32">
        <v>2953</v>
      </c>
      <c r="J16" s="32">
        <v>551</v>
      </c>
      <c r="K16" s="32">
        <v>339</v>
      </c>
      <c r="L16" s="32">
        <v>13</v>
      </c>
      <c r="M16" s="32">
        <v>350</v>
      </c>
      <c r="N16" s="32">
        <v>161</v>
      </c>
      <c r="O16" s="32">
        <v>3485</v>
      </c>
      <c r="P16" s="32">
        <v>423</v>
      </c>
      <c r="Q16" s="32">
        <v>5351</v>
      </c>
    </row>
    <row r="17" spans="1:17">
      <c r="A17" s="31" t="s">
        <v>68</v>
      </c>
      <c r="B17" s="32">
        <v>132</v>
      </c>
      <c r="C17" s="32">
        <v>399</v>
      </c>
      <c r="D17" s="32">
        <v>6</v>
      </c>
      <c r="E17" s="32">
        <v>69</v>
      </c>
      <c r="F17" s="32">
        <v>48</v>
      </c>
      <c r="G17" s="32">
        <v>1562</v>
      </c>
      <c r="H17" s="32">
        <v>203</v>
      </c>
      <c r="I17" s="32">
        <v>2431</v>
      </c>
      <c r="J17" s="32">
        <v>220</v>
      </c>
      <c r="K17" s="32">
        <v>502</v>
      </c>
      <c r="L17" s="32">
        <v>12</v>
      </c>
      <c r="M17" s="32">
        <v>112</v>
      </c>
      <c r="N17" s="32">
        <v>80</v>
      </c>
      <c r="O17" s="32">
        <v>2392</v>
      </c>
      <c r="P17" s="32">
        <v>317</v>
      </c>
      <c r="Q17" s="32">
        <v>3658</v>
      </c>
    </row>
    <row r="18" spans="1:17">
      <c r="A18" s="30" t="s">
        <v>38</v>
      </c>
      <c r="B18" s="32">
        <v>1083</v>
      </c>
      <c r="C18" s="32">
        <v>6245</v>
      </c>
      <c r="D18" s="32">
        <v>102</v>
      </c>
      <c r="E18" s="32">
        <v>776</v>
      </c>
      <c r="F18" s="32">
        <v>827</v>
      </c>
      <c r="G18" s="32">
        <v>13408</v>
      </c>
      <c r="H18" s="32">
        <v>1493</v>
      </c>
      <c r="I18" s="32">
        <v>24240</v>
      </c>
      <c r="J18" s="32">
        <v>2323</v>
      </c>
      <c r="K18" s="32">
        <v>8772</v>
      </c>
      <c r="L18" s="32">
        <v>164</v>
      </c>
      <c r="M18" s="32">
        <v>1522</v>
      </c>
      <c r="N18" s="32">
        <v>1493</v>
      </c>
      <c r="O18" s="32">
        <v>22537</v>
      </c>
      <c r="P18" s="32">
        <v>2623</v>
      </c>
      <c r="Q18" s="32">
        <v>39954</v>
      </c>
    </row>
    <row r="19" spans="1:17">
      <c r="A19" s="31" t="s">
        <v>37</v>
      </c>
      <c r="B19" s="32">
        <v>23</v>
      </c>
      <c r="C19" s="32">
        <v>82</v>
      </c>
      <c r="D19" s="32">
        <v>5</v>
      </c>
      <c r="E19" s="32">
        <v>6</v>
      </c>
      <c r="F19" s="32">
        <v>17</v>
      </c>
      <c r="G19" s="32">
        <v>284</v>
      </c>
      <c r="H19" s="32">
        <v>0</v>
      </c>
      <c r="I19" s="32">
        <v>425</v>
      </c>
      <c r="J19" s="32">
        <v>56</v>
      </c>
      <c r="K19" s="32">
        <v>102</v>
      </c>
      <c r="L19" s="32">
        <v>8</v>
      </c>
      <c r="M19" s="32">
        <v>6</v>
      </c>
      <c r="N19" s="32">
        <v>20</v>
      </c>
      <c r="O19" s="32">
        <v>399</v>
      </c>
      <c r="P19" s="32">
        <v>0</v>
      </c>
      <c r="Q19" s="32">
        <v>599</v>
      </c>
    </row>
    <row r="20" spans="1:17">
      <c r="A20" s="31" t="s">
        <v>39</v>
      </c>
      <c r="B20" s="32">
        <v>0</v>
      </c>
      <c r="C20" s="32">
        <v>10</v>
      </c>
      <c r="D20" s="32">
        <v>0</v>
      </c>
      <c r="E20" s="32">
        <v>3</v>
      </c>
      <c r="F20" s="32">
        <v>0</v>
      </c>
      <c r="G20" s="32">
        <v>149</v>
      </c>
      <c r="H20" s="32">
        <v>3</v>
      </c>
      <c r="I20" s="32">
        <v>165</v>
      </c>
      <c r="J20" s="32">
        <v>1</v>
      </c>
      <c r="K20" s="32">
        <v>15</v>
      </c>
      <c r="L20" s="32">
        <v>0</v>
      </c>
      <c r="M20" s="32">
        <v>5</v>
      </c>
      <c r="N20" s="32">
        <v>0</v>
      </c>
      <c r="O20" s="32">
        <v>175</v>
      </c>
      <c r="P20" s="32">
        <v>5</v>
      </c>
      <c r="Q20" s="32">
        <v>201</v>
      </c>
    </row>
    <row r="21" spans="1:17">
      <c r="A21" s="31" t="s">
        <v>40</v>
      </c>
      <c r="B21" s="32">
        <v>6</v>
      </c>
      <c r="C21" s="32">
        <v>63</v>
      </c>
      <c r="D21" s="32">
        <v>7</v>
      </c>
      <c r="E21" s="32">
        <v>3</v>
      </c>
      <c r="F21" s="32">
        <v>14</v>
      </c>
      <c r="G21" s="32">
        <v>373</v>
      </c>
      <c r="H21" s="32">
        <v>43</v>
      </c>
      <c r="I21" s="32">
        <v>521</v>
      </c>
      <c r="J21" s="32">
        <v>14</v>
      </c>
      <c r="K21" s="32">
        <v>92</v>
      </c>
      <c r="L21" s="32">
        <v>11</v>
      </c>
      <c r="M21" s="32">
        <v>9</v>
      </c>
      <c r="N21" s="32">
        <v>35</v>
      </c>
      <c r="O21" s="32">
        <v>607</v>
      </c>
      <c r="P21" s="32">
        <v>80</v>
      </c>
      <c r="Q21" s="32">
        <v>862</v>
      </c>
    </row>
    <row r="22" spans="1:17">
      <c r="A22" s="31" t="s">
        <v>41</v>
      </c>
      <c r="B22" s="32">
        <v>1</v>
      </c>
      <c r="C22" s="32">
        <v>10</v>
      </c>
      <c r="D22" s="32">
        <v>2</v>
      </c>
      <c r="E22" s="32">
        <v>7</v>
      </c>
      <c r="F22" s="32">
        <v>7</v>
      </c>
      <c r="G22" s="32">
        <v>288</v>
      </c>
      <c r="H22" s="32">
        <v>0</v>
      </c>
      <c r="I22" s="32">
        <v>315</v>
      </c>
      <c r="J22" s="32">
        <v>6</v>
      </c>
      <c r="K22" s="32">
        <v>18</v>
      </c>
      <c r="L22" s="32">
        <v>2</v>
      </c>
      <c r="M22" s="32">
        <v>7</v>
      </c>
      <c r="N22" s="32">
        <v>13</v>
      </c>
      <c r="O22" s="32">
        <v>392</v>
      </c>
      <c r="P22" s="32">
        <v>1</v>
      </c>
      <c r="Q22" s="32">
        <v>439</v>
      </c>
    </row>
    <row r="23" spans="1:17">
      <c r="A23" s="31" t="s">
        <v>42</v>
      </c>
      <c r="B23" s="32">
        <v>0</v>
      </c>
      <c r="C23" s="32">
        <v>4</v>
      </c>
      <c r="D23" s="32">
        <v>1</v>
      </c>
      <c r="E23" s="32">
        <v>0</v>
      </c>
      <c r="F23" s="32">
        <v>1</v>
      </c>
      <c r="G23" s="32">
        <v>175</v>
      </c>
      <c r="H23" s="32">
        <v>11</v>
      </c>
      <c r="I23" s="32">
        <v>193</v>
      </c>
      <c r="J23" s="32">
        <v>0</v>
      </c>
      <c r="K23" s="32">
        <v>7</v>
      </c>
      <c r="L23" s="32">
        <v>2</v>
      </c>
      <c r="M23" s="32">
        <v>0</v>
      </c>
      <c r="N23" s="32">
        <v>2</v>
      </c>
      <c r="O23" s="32">
        <v>242</v>
      </c>
      <c r="P23" s="32">
        <v>14</v>
      </c>
      <c r="Q23" s="32">
        <v>271</v>
      </c>
    </row>
    <row r="24" spans="1:17">
      <c r="A24" s="31" t="s">
        <v>43</v>
      </c>
      <c r="B24" s="32">
        <v>20</v>
      </c>
      <c r="C24" s="32">
        <v>198</v>
      </c>
      <c r="D24" s="32">
        <v>3</v>
      </c>
      <c r="E24" s="32">
        <v>4</v>
      </c>
      <c r="F24" s="32">
        <v>2</v>
      </c>
      <c r="G24" s="32">
        <v>348</v>
      </c>
      <c r="H24" s="32">
        <v>35</v>
      </c>
      <c r="I24" s="32">
        <v>610</v>
      </c>
      <c r="J24" s="32">
        <v>33</v>
      </c>
      <c r="K24" s="32">
        <v>236</v>
      </c>
      <c r="L24" s="32">
        <v>4</v>
      </c>
      <c r="M24" s="32">
        <v>5</v>
      </c>
      <c r="N24" s="32">
        <v>4</v>
      </c>
      <c r="O24" s="32">
        <v>468</v>
      </c>
      <c r="P24" s="32">
        <v>43</v>
      </c>
      <c r="Q24" s="32">
        <v>793</v>
      </c>
    </row>
    <row r="25" spans="1:17">
      <c r="A25" s="31" t="s">
        <v>44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11</v>
      </c>
      <c r="H25" s="32">
        <v>0</v>
      </c>
      <c r="I25" s="32">
        <v>11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12</v>
      </c>
      <c r="P25" s="32">
        <v>1</v>
      </c>
      <c r="Q25" s="32">
        <v>13</v>
      </c>
    </row>
    <row r="26" spans="1:17">
      <c r="A26" s="31" t="s">
        <v>45</v>
      </c>
      <c r="B26" s="32">
        <v>85</v>
      </c>
      <c r="C26" s="32">
        <v>777</v>
      </c>
      <c r="D26" s="32">
        <v>21</v>
      </c>
      <c r="E26" s="32">
        <v>9</v>
      </c>
      <c r="F26" s="32">
        <v>3</v>
      </c>
      <c r="G26" s="32">
        <v>1470</v>
      </c>
      <c r="H26" s="32">
        <v>180</v>
      </c>
      <c r="I26" s="32">
        <v>2591</v>
      </c>
      <c r="J26" s="32">
        <v>197</v>
      </c>
      <c r="K26" s="32">
        <v>969</v>
      </c>
      <c r="L26" s="32">
        <v>25</v>
      </c>
      <c r="M26" s="32">
        <v>13</v>
      </c>
      <c r="N26" s="32">
        <v>3</v>
      </c>
      <c r="O26" s="32">
        <v>2126</v>
      </c>
      <c r="P26" s="32">
        <v>268</v>
      </c>
      <c r="Q26" s="32">
        <v>3669</v>
      </c>
    </row>
    <row r="27" spans="1:17">
      <c r="A27" s="31" t="s">
        <v>46</v>
      </c>
      <c r="B27" s="32">
        <v>6</v>
      </c>
      <c r="C27" s="32">
        <v>44</v>
      </c>
      <c r="D27" s="32">
        <v>1</v>
      </c>
      <c r="E27" s="32">
        <v>13</v>
      </c>
      <c r="F27" s="32">
        <v>3</v>
      </c>
      <c r="G27" s="32">
        <v>497</v>
      </c>
      <c r="H27" s="32">
        <v>49</v>
      </c>
      <c r="I27" s="32">
        <v>614</v>
      </c>
      <c r="J27" s="32">
        <v>9</v>
      </c>
      <c r="K27" s="32">
        <v>55</v>
      </c>
      <c r="L27" s="32">
        <v>2</v>
      </c>
      <c r="M27" s="32">
        <v>14</v>
      </c>
      <c r="N27" s="32">
        <v>4</v>
      </c>
      <c r="O27" s="32">
        <v>664</v>
      </c>
      <c r="P27" s="32">
        <v>61</v>
      </c>
      <c r="Q27" s="32">
        <v>811</v>
      </c>
    </row>
    <row r="28" spans="1:17">
      <c r="A28" s="31" t="s">
        <v>47</v>
      </c>
      <c r="B28" s="32">
        <v>2</v>
      </c>
      <c r="C28" s="32">
        <v>67</v>
      </c>
      <c r="D28" s="32">
        <v>4</v>
      </c>
      <c r="E28" s="32">
        <v>3</v>
      </c>
      <c r="F28" s="32">
        <v>6</v>
      </c>
      <c r="G28" s="32">
        <v>894</v>
      </c>
      <c r="H28" s="32">
        <v>24</v>
      </c>
      <c r="I28" s="32">
        <v>1006</v>
      </c>
      <c r="J28" s="32">
        <v>11</v>
      </c>
      <c r="K28" s="32">
        <v>105</v>
      </c>
      <c r="L28" s="32">
        <v>7</v>
      </c>
      <c r="M28" s="32">
        <v>4</v>
      </c>
      <c r="N28" s="32">
        <v>9</v>
      </c>
      <c r="O28" s="32">
        <v>1170</v>
      </c>
      <c r="P28" s="32">
        <v>40</v>
      </c>
      <c r="Q28" s="32">
        <v>1355</v>
      </c>
    </row>
    <row r="29" spans="1:17">
      <c r="A29" s="31" t="s">
        <v>48</v>
      </c>
      <c r="B29" s="32">
        <v>34</v>
      </c>
      <c r="C29" s="32">
        <v>75</v>
      </c>
      <c r="D29" s="32">
        <v>1</v>
      </c>
      <c r="E29" s="32">
        <v>12</v>
      </c>
      <c r="F29" s="32">
        <v>35</v>
      </c>
      <c r="G29" s="32">
        <v>268</v>
      </c>
      <c r="H29" s="32">
        <v>0</v>
      </c>
      <c r="I29" s="32">
        <v>446</v>
      </c>
      <c r="J29" s="32">
        <v>77</v>
      </c>
      <c r="K29" s="32">
        <v>115</v>
      </c>
      <c r="L29" s="32">
        <v>3</v>
      </c>
      <c r="M29" s="32">
        <v>15</v>
      </c>
      <c r="N29" s="32">
        <v>57</v>
      </c>
      <c r="O29" s="32">
        <v>458</v>
      </c>
      <c r="P29" s="32">
        <v>0</v>
      </c>
      <c r="Q29" s="32">
        <v>763</v>
      </c>
    </row>
    <row r="30" spans="1:17">
      <c r="A30" s="31" t="s">
        <v>49</v>
      </c>
      <c r="B30" s="32">
        <v>1</v>
      </c>
      <c r="C30" s="32">
        <v>18</v>
      </c>
      <c r="D30" s="32">
        <v>0</v>
      </c>
      <c r="E30" s="32">
        <v>15</v>
      </c>
      <c r="F30" s="32">
        <v>15</v>
      </c>
      <c r="G30" s="32">
        <v>337</v>
      </c>
      <c r="H30" s="32">
        <v>20</v>
      </c>
      <c r="I30" s="32">
        <v>412</v>
      </c>
      <c r="J30" s="32">
        <v>1</v>
      </c>
      <c r="K30" s="32">
        <v>24</v>
      </c>
      <c r="L30" s="32">
        <v>0</v>
      </c>
      <c r="M30" s="32">
        <v>20</v>
      </c>
      <c r="N30" s="32">
        <v>27</v>
      </c>
      <c r="O30" s="32">
        <v>553</v>
      </c>
      <c r="P30" s="32">
        <v>38</v>
      </c>
      <c r="Q30" s="32">
        <v>671</v>
      </c>
    </row>
    <row r="31" spans="1:17">
      <c r="A31" s="31" t="s">
        <v>50</v>
      </c>
      <c r="B31" s="32">
        <v>0</v>
      </c>
      <c r="C31" s="32">
        <v>8</v>
      </c>
      <c r="D31" s="32">
        <v>1</v>
      </c>
      <c r="E31" s="32">
        <v>1</v>
      </c>
      <c r="F31" s="32">
        <v>2</v>
      </c>
      <c r="G31" s="32">
        <v>349</v>
      </c>
      <c r="H31" s="32">
        <v>137</v>
      </c>
      <c r="I31" s="32">
        <v>500</v>
      </c>
      <c r="J31" s="32">
        <v>0</v>
      </c>
      <c r="K31" s="32">
        <v>19</v>
      </c>
      <c r="L31" s="32">
        <v>3</v>
      </c>
      <c r="M31" s="32">
        <v>3</v>
      </c>
      <c r="N31" s="32">
        <v>5</v>
      </c>
      <c r="O31" s="32">
        <v>526</v>
      </c>
      <c r="P31" s="32">
        <v>200</v>
      </c>
      <c r="Q31" s="32">
        <v>761</v>
      </c>
    </row>
    <row r="32" spans="1:17">
      <c r="A32" s="31" t="s">
        <v>51</v>
      </c>
      <c r="B32" s="32">
        <v>150</v>
      </c>
      <c r="C32" s="32">
        <v>267</v>
      </c>
      <c r="D32" s="32">
        <v>9</v>
      </c>
      <c r="E32" s="32">
        <v>203</v>
      </c>
      <c r="F32" s="32">
        <v>79</v>
      </c>
      <c r="G32" s="32">
        <v>2267</v>
      </c>
      <c r="H32" s="32">
        <v>76</v>
      </c>
      <c r="I32" s="32">
        <v>3121</v>
      </c>
      <c r="J32" s="32">
        <v>260</v>
      </c>
      <c r="K32" s="32">
        <v>356</v>
      </c>
      <c r="L32" s="32">
        <v>12</v>
      </c>
      <c r="M32" s="32">
        <v>379</v>
      </c>
      <c r="N32" s="32">
        <v>140</v>
      </c>
      <c r="O32" s="32">
        <v>3908</v>
      </c>
      <c r="P32" s="32">
        <v>149</v>
      </c>
      <c r="Q32" s="32">
        <v>5328</v>
      </c>
    </row>
    <row r="33" spans="1:17">
      <c r="A33" s="31" t="s">
        <v>52</v>
      </c>
      <c r="B33" s="32">
        <v>0</v>
      </c>
      <c r="C33" s="32">
        <v>15</v>
      </c>
      <c r="D33" s="32">
        <v>1</v>
      </c>
      <c r="E33" s="32">
        <v>5</v>
      </c>
      <c r="F33" s="32">
        <v>4</v>
      </c>
      <c r="G33" s="32">
        <v>193</v>
      </c>
      <c r="H33" s="32">
        <v>2</v>
      </c>
      <c r="I33" s="32">
        <v>225</v>
      </c>
      <c r="J33" s="32">
        <v>0</v>
      </c>
      <c r="K33" s="32">
        <v>18</v>
      </c>
      <c r="L33" s="32">
        <v>1</v>
      </c>
      <c r="M33" s="32">
        <v>5</v>
      </c>
      <c r="N33" s="32">
        <v>4</v>
      </c>
      <c r="O33" s="32">
        <v>211</v>
      </c>
      <c r="P33" s="32">
        <v>2</v>
      </c>
      <c r="Q33" s="32">
        <v>246</v>
      </c>
    </row>
    <row r="34" spans="1:17">
      <c r="A34" s="31" t="s">
        <v>53</v>
      </c>
      <c r="B34" s="32">
        <v>87</v>
      </c>
      <c r="C34" s="32">
        <v>4380</v>
      </c>
      <c r="D34" s="32">
        <v>30</v>
      </c>
      <c r="E34" s="32">
        <v>195</v>
      </c>
      <c r="F34" s="32">
        <v>535</v>
      </c>
      <c r="G34" s="32">
        <v>3175</v>
      </c>
      <c r="H34" s="32">
        <v>660</v>
      </c>
      <c r="I34" s="32">
        <v>9115</v>
      </c>
      <c r="J34" s="32">
        <v>201</v>
      </c>
      <c r="K34" s="32">
        <v>6256</v>
      </c>
      <c r="L34" s="32">
        <v>59</v>
      </c>
      <c r="M34" s="32">
        <v>443</v>
      </c>
      <c r="N34" s="32">
        <v>975</v>
      </c>
      <c r="O34" s="32">
        <v>6319</v>
      </c>
      <c r="P34" s="32">
        <v>1181</v>
      </c>
      <c r="Q34" s="32">
        <v>15538</v>
      </c>
    </row>
    <row r="35" spans="1:17">
      <c r="A35" s="31" t="s">
        <v>54</v>
      </c>
      <c r="B35" s="32">
        <v>3</v>
      </c>
      <c r="C35" s="32">
        <v>15</v>
      </c>
      <c r="D35" s="32">
        <v>4</v>
      </c>
      <c r="E35" s="32">
        <v>2</v>
      </c>
      <c r="F35" s="32">
        <v>0</v>
      </c>
      <c r="G35" s="32">
        <v>473</v>
      </c>
      <c r="H35" s="32">
        <v>66</v>
      </c>
      <c r="I35" s="32">
        <v>565</v>
      </c>
      <c r="J35" s="32">
        <v>12</v>
      </c>
      <c r="K35" s="32">
        <v>30</v>
      </c>
      <c r="L35" s="32">
        <v>4</v>
      </c>
      <c r="M35" s="32">
        <v>7</v>
      </c>
      <c r="N35" s="32">
        <v>2</v>
      </c>
      <c r="O35" s="32">
        <v>766</v>
      </c>
      <c r="P35" s="32">
        <v>126</v>
      </c>
      <c r="Q35" s="32">
        <v>951</v>
      </c>
    </row>
    <row r="36" spans="1:17">
      <c r="A36" s="31" t="s">
        <v>55</v>
      </c>
      <c r="B36" s="32">
        <v>665</v>
      </c>
      <c r="C36" s="32">
        <v>210</v>
      </c>
      <c r="D36" s="32">
        <v>12</v>
      </c>
      <c r="E36" s="32">
        <v>295</v>
      </c>
      <c r="F36" s="32">
        <v>104</v>
      </c>
      <c r="G36" s="32">
        <v>1849</v>
      </c>
      <c r="H36" s="32">
        <v>187</v>
      </c>
      <c r="I36" s="32">
        <v>3394</v>
      </c>
      <c r="J36" s="32">
        <v>1445</v>
      </c>
      <c r="K36" s="32">
        <v>352</v>
      </c>
      <c r="L36" s="32">
        <v>21</v>
      </c>
      <c r="M36" s="32">
        <v>587</v>
      </c>
      <c r="N36" s="32">
        <v>193</v>
      </c>
      <c r="O36" s="32">
        <v>3531</v>
      </c>
      <c r="P36" s="32">
        <v>414</v>
      </c>
      <c r="Q36" s="32">
        <v>6669</v>
      </c>
    </row>
    <row r="37" spans="1:17">
      <c r="A37" s="31" t="s">
        <v>88</v>
      </c>
      <c r="B37" s="32">
        <v>0</v>
      </c>
      <c r="C37" s="32">
        <v>2</v>
      </c>
      <c r="D37" s="32">
        <v>0</v>
      </c>
      <c r="E37" s="32">
        <v>0</v>
      </c>
      <c r="F37" s="32">
        <v>0</v>
      </c>
      <c r="G37" s="32">
        <v>8</v>
      </c>
      <c r="H37" s="32">
        <v>0</v>
      </c>
      <c r="I37" s="32">
        <v>11</v>
      </c>
      <c r="J37" s="32">
        <v>0</v>
      </c>
      <c r="K37" s="32">
        <v>3</v>
      </c>
      <c r="L37" s="32">
        <v>0</v>
      </c>
      <c r="M37" s="32">
        <v>0</v>
      </c>
      <c r="N37" s="32">
        <v>0</v>
      </c>
      <c r="O37" s="32">
        <v>10</v>
      </c>
      <c r="P37" s="32">
        <v>0</v>
      </c>
      <c r="Q37" s="32">
        <v>14</v>
      </c>
    </row>
    <row r="38" spans="1:17">
      <c r="A38" s="30" t="s">
        <v>70</v>
      </c>
      <c r="B38" s="32">
        <v>2561</v>
      </c>
      <c r="C38" s="32">
        <v>7199</v>
      </c>
      <c r="D38" s="32">
        <v>179</v>
      </c>
      <c r="E38" s="32">
        <v>1200</v>
      </c>
      <c r="F38" s="32">
        <v>1143</v>
      </c>
      <c r="G38" s="32">
        <v>24359</v>
      </c>
      <c r="H38" s="32">
        <v>2434</v>
      </c>
      <c r="I38" s="32">
        <v>39502</v>
      </c>
      <c r="J38" s="32">
        <v>6089</v>
      </c>
      <c r="K38" s="32">
        <v>10227</v>
      </c>
      <c r="L38" s="32">
        <v>286</v>
      </c>
      <c r="M38" s="32">
        <v>2303</v>
      </c>
      <c r="N38" s="32">
        <v>2073</v>
      </c>
      <c r="O38" s="32">
        <v>40698</v>
      </c>
      <c r="P38" s="32">
        <v>4244</v>
      </c>
      <c r="Q38" s="32">
        <v>66644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workbookViewId="0">
      <selection activeCell="A32" sqref="A2:A32"/>
    </sheetView>
  </sheetViews>
  <sheetFormatPr defaultRowHeight="9"/>
  <sheetData>
    <row r="1" spans="1:18">
      <c r="A1" s="28" t="s">
        <v>19</v>
      </c>
      <c r="B1" s="28" t="s">
        <v>20</v>
      </c>
      <c r="C1" s="28" t="s">
        <v>21</v>
      </c>
      <c r="D1" s="28" t="s">
        <v>22</v>
      </c>
      <c r="E1" s="28" t="s">
        <v>23</v>
      </c>
      <c r="F1" s="28" t="s">
        <v>24</v>
      </c>
      <c r="G1" s="28" t="s">
        <v>25</v>
      </c>
      <c r="H1" s="28" t="s">
        <v>26</v>
      </c>
      <c r="I1" s="28" t="s">
        <v>27</v>
      </c>
      <c r="J1" s="28" t="s">
        <v>28</v>
      </c>
      <c r="K1" s="28" t="s">
        <v>29</v>
      </c>
      <c r="L1" s="28" t="s">
        <v>30</v>
      </c>
      <c r="M1" s="28" t="s">
        <v>31</v>
      </c>
      <c r="N1" s="28" t="s">
        <v>32</v>
      </c>
      <c r="O1" s="28" t="s">
        <v>33</v>
      </c>
      <c r="P1" s="28" t="s">
        <v>34</v>
      </c>
      <c r="Q1" s="28" t="s">
        <v>35</v>
      </c>
      <c r="R1" s="28" t="s">
        <v>36</v>
      </c>
    </row>
    <row r="2" spans="1:18">
      <c r="A2" s="28" t="s">
        <v>37</v>
      </c>
      <c r="B2" s="28" t="s">
        <v>38</v>
      </c>
      <c r="C2" s="28">
        <v>23</v>
      </c>
      <c r="D2" s="28">
        <v>82</v>
      </c>
      <c r="E2" s="28">
        <v>5</v>
      </c>
      <c r="F2" s="28">
        <v>6</v>
      </c>
      <c r="G2" s="28">
        <v>17</v>
      </c>
      <c r="H2" s="28">
        <v>284</v>
      </c>
      <c r="I2" s="28">
        <v>0</v>
      </c>
      <c r="J2" s="28">
        <v>425</v>
      </c>
      <c r="K2" s="28">
        <v>56</v>
      </c>
      <c r="L2" s="28">
        <v>102</v>
      </c>
      <c r="M2" s="28">
        <v>8</v>
      </c>
      <c r="N2" s="28">
        <v>6</v>
      </c>
      <c r="O2" s="28">
        <v>20</v>
      </c>
      <c r="P2" s="28">
        <v>399</v>
      </c>
      <c r="Q2" s="28">
        <v>0</v>
      </c>
      <c r="R2" s="28">
        <v>599</v>
      </c>
    </row>
    <row r="3" spans="1:18">
      <c r="A3" s="28" t="s">
        <v>39</v>
      </c>
      <c r="B3" s="28" t="s">
        <v>38</v>
      </c>
      <c r="C3" s="28">
        <v>0</v>
      </c>
      <c r="D3" s="28">
        <v>10</v>
      </c>
      <c r="E3" s="28">
        <v>0</v>
      </c>
      <c r="F3" s="28">
        <v>3</v>
      </c>
      <c r="G3" s="28">
        <v>0</v>
      </c>
      <c r="H3" s="28">
        <v>149</v>
      </c>
      <c r="I3" s="28">
        <v>3</v>
      </c>
      <c r="J3" s="28">
        <v>165</v>
      </c>
      <c r="K3" s="28">
        <v>1</v>
      </c>
      <c r="L3" s="28">
        <v>15</v>
      </c>
      <c r="M3" s="28">
        <v>0</v>
      </c>
      <c r="N3" s="28">
        <v>5</v>
      </c>
      <c r="O3" s="28">
        <v>0</v>
      </c>
      <c r="P3" s="28">
        <v>175</v>
      </c>
      <c r="Q3" s="28">
        <v>5</v>
      </c>
      <c r="R3" s="28">
        <v>201</v>
      </c>
    </row>
    <row r="4" spans="1:18">
      <c r="A4" s="28" t="s">
        <v>40</v>
      </c>
      <c r="B4" s="28" t="s">
        <v>38</v>
      </c>
      <c r="C4" s="28">
        <v>6</v>
      </c>
      <c r="D4" s="28">
        <v>63</v>
      </c>
      <c r="E4" s="28">
        <v>7</v>
      </c>
      <c r="F4" s="28">
        <v>3</v>
      </c>
      <c r="G4" s="28">
        <v>14</v>
      </c>
      <c r="H4" s="28">
        <v>373</v>
      </c>
      <c r="I4" s="28">
        <v>43</v>
      </c>
      <c r="J4" s="28">
        <v>521</v>
      </c>
      <c r="K4" s="28">
        <v>14</v>
      </c>
      <c r="L4" s="28">
        <v>92</v>
      </c>
      <c r="M4" s="28">
        <v>11</v>
      </c>
      <c r="N4" s="28">
        <v>9</v>
      </c>
      <c r="O4" s="28">
        <v>35</v>
      </c>
      <c r="P4" s="28">
        <v>607</v>
      </c>
      <c r="Q4" s="28">
        <v>80</v>
      </c>
      <c r="R4" s="28">
        <v>862</v>
      </c>
    </row>
    <row r="5" spans="1:18">
      <c r="A5" s="28" t="s">
        <v>41</v>
      </c>
      <c r="B5" s="28" t="s">
        <v>38</v>
      </c>
      <c r="C5" s="28">
        <v>1</v>
      </c>
      <c r="D5" s="28">
        <v>10</v>
      </c>
      <c r="E5" s="28">
        <v>2</v>
      </c>
      <c r="F5" s="28">
        <v>7</v>
      </c>
      <c r="G5" s="28">
        <v>7</v>
      </c>
      <c r="H5" s="28">
        <v>288</v>
      </c>
      <c r="I5" s="28">
        <v>0</v>
      </c>
      <c r="J5" s="28">
        <v>315</v>
      </c>
      <c r="K5" s="28">
        <v>6</v>
      </c>
      <c r="L5" s="28">
        <v>18</v>
      </c>
      <c r="M5" s="28">
        <v>2</v>
      </c>
      <c r="N5" s="28">
        <v>7</v>
      </c>
      <c r="O5" s="28">
        <v>13</v>
      </c>
      <c r="P5" s="28">
        <v>392</v>
      </c>
      <c r="Q5" s="28">
        <v>1</v>
      </c>
      <c r="R5" s="28">
        <v>439</v>
      </c>
    </row>
    <row r="6" spans="1:18">
      <c r="A6" s="28" t="s">
        <v>42</v>
      </c>
      <c r="B6" s="28" t="s">
        <v>38</v>
      </c>
      <c r="C6" s="28">
        <v>0</v>
      </c>
      <c r="D6" s="28">
        <v>4</v>
      </c>
      <c r="E6" s="28">
        <v>1</v>
      </c>
      <c r="F6" s="28">
        <v>0</v>
      </c>
      <c r="G6" s="28">
        <v>1</v>
      </c>
      <c r="H6" s="28">
        <v>175</v>
      </c>
      <c r="I6" s="28">
        <v>11</v>
      </c>
      <c r="J6" s="28">
        <v>193</v>
      </c>
      <c r="K6" s="28">
        <v>0</v>
      </c>
      <c r="L6" s="28">
        <v>7</v>
      </c>
      <c r="M6" s="28">
        <v>2</v>
      </c>
      <c r="N6" s="28">
        <v>0</v>
      </c>
      <c r="O6" s="28">
        <v>2</v>
      </c>
      <c r="P6" s="28">
        <v>242</v>
      </c>
      <c r="Q6" s="28">
        <v>14</v>
      </c>
      <c r="R6" s="28">
        <v>271</v>
      </c>
    </row>
    <row r="7" spans="1:18">
      <c r="A7" s="28" t="s">
        <v>43</v>
      </c>
      <c r="B7" s="28" t="s">
        <v>38</v>
      </c>
      <c r="C7" s="28">
        <v>20</v>
      </c>
      <c r="D7" s="28">
        <v>198</v>
      </c>
      <c r="E7" s="28">
        <v>3</v>
      </c>
      <c r="F7" s="28">
        <v>4</v>
      </c>
      <c r="G7" s="28">
        <v>2</v>
      </c>
      <c r="H7" s="28">
        <v>348</v>
      </c>
      <c r="I7" s="28">
        <v>35</v>
      </c>
      <c r="J7" s="28">
        <v>610</v>
      </c>
      <c r="K7" s="28">
        <v>33</v>
      </c>
      <c r="L7" s="28">
        <v>236</v>
      </c>
      <c r="M7" s="28">
        <v>4</v>
      </c>
      <c r="N7" s="28">
        <v>5</v>
      </c>
      <c r="O7" s="28">
        <v>4</v>
      </c>
      <c r="P7" s="28">
        <v>468</v>
      </c>
      <c r="Q7" s="28">
        <v>43</v>
      </c>
      <c r="R7" s="28">
        <v>793</v>
      </c>
    </row>
    <row r="8" spans="1:18">
      <c r="A8" s="28" t="s">
        <v>44</v>
      </c>
      <c r="B8" s="28" t="s">
        <v>38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11</v>
      </c>
      <c r="I8" s="28">
        <v>0</v>
      </c>
      <c r="J8" s="28">
        <v>11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12</v>
      </c>
      <c r="Q8" s="28">
        <v>1</v>
      </c>
      <c r="R8" s="28">
        <v>13</v>
      </c>
    </row>
    <row r="9" spans="1:18">
      <c r="A9" s="28" t="s">
        <v>45</v>
      </c>
      <c r="B9" s="28" t="s">
        <v>38</v>
      </c>
      <c r="C9" s="28">
        <v>85</v>
      </c>
      <c r="D9" s="28">
        <v>777</v>
      </c>
      <c r="E9" s="28">
        <v>21</v>
      </c>
      <c r="F9" s="28">
        <v>9</v>
      </c>
      <c r="G9" s="28">
        <v>3</v>
      </c>
      <c r="H9" s="28">
        <v>1470</v>
      </c>
      <c r="I9" s="28">
        <v>180</v>
      </c>
      <c r="J9" s="28">
        <v>2591</v>
      </c>
      <c r="K9" s="28">
        <v>197</v>
      </c>
      <c r="L9" s="28">
        <v>969</v>
      </c>
      <c r="M9" s="28">
        <v>25</v>
      </c>
      <c r="N9" s="28">
        <v>13</v>
      </c>
      <c r="O9" s="28">
        <v>3</v>
      </c>
      <c r="P9" s="28">
        <v>2126</v>
      </c>
      <c r="Q9" s="28">
        <v>268</v>
      </c>
      <c r="R9" s="28">
        <v>3669</v>
      </c>
    </row>
    <row r="10" spans="1:18">
      <c r="A10" s="28" t="s">
        <v>46</v>
      </c>
      <c r="B10" s="28" t="s">
        <v>38</v>
      </c>
      <c r="C10" s="28">
        <v>6</v>
      </c>
      <c r="D10" s="28">
        <v>44</v>
      </c>
      <c r="E10" s="28">
        <v>1</v>
      </c>
      <c r="F10" s="28">
        <v>13</v>
      </c>
      <c r="G10" s="28">
        <v>3</v>
      </c>
      <c r="H10" s="28">
        <v>497</v>
      </c>
      <c r="I10" s="28">
        <v>49</v>
      </c>
      <c r="J10" s="28">
        <v>614</v>
      </c>
      <c r="K10" s="28">
        <v>9</v>
      </c>
      <c r="L10" s="28">
        <v>55</v>
      </c>
      <c r="M10" s="28">
        <v>2</v>
      </c>
      <c r="N10" s="28">
        <v>14</v>
      </c>
      <c r="O10" s="28">
        <v>4</v>
      </c>
      <c r="P10" s="28">
        <v>664</v>
      </c>
      <c r="Q10" s="28">
        <v>61</v>
      </c>
      <c r="R10" s="28">
        <v>811</v>
      </c>
    </row>
    <row r="11" spans="1:18">
      <c r="A11" s="28" t="s">
        <v>47</v>
      </c>
      <c r="B11" s="28" t="s">
        <v>38</v>
      </c>
      <c r="C11" s="28">
        <v>2</v>
      </c>
      <c r="D11" s="28">
        <v>67</v>
      </c>
      <c r="E11" s="28">
        <v>4</v>
      </c>
      <c r="F11" s="28">
        <v>3</v>
      </c>
      <c r="G11" s="28">
        <v>6</v>
      </c>
      <c r="H11" s="28">
        <v>894</v>
      </c>
      <c r="I11" s="28">
        <v>24</v>
      </c>
      <c r="J11" s="28">
        <v>1006</v>
      </c>
      <c r="K11" s="28">
        <v>11</v>
      </c>
      <c r="L11" s="28">
        <v>105</v>
      </c>
      <c r="M11" s="28">
        <v>7</v>
      </c>
      <c r="N11" s="28">
        <v>4</v>
      </c>
      <c r="O11" s="28">
        <v>9</v>
      </c>
      <c r="P11" s="28">
        <v>1170</v>
      </c>
      <c r="Q11" s="28">
        <v>40</v>
      </c>
      <c r="R11" s="28">
        <v>1355</v>
      </c>
    </row>
    <row r="12" spans="1:18">
      <c r="A12" s="28" t="s">
        <v>88</v>
      </c>
      <c r="B12" s="28" t="s">
        <v>38</v>
      </c>
      <c r="C12" s="28">
        <v>0</v>
      </c>
      <c r="D12" s="28">
        <v>2</v>
      </c>
      <c r="E12" s="28">
        <v>0</v>
      </c>
      <c r="F12" s="28">
        <v>0</v>
      </c>
      <c r="G12" s="28">
        <v>0</v>
      </c>
      <c r="H12" s="28">
        <v>8</v>
      </c>
      <c r="I12" s="28">
        <v>0</v>
      </c>
      <c r="J12" s="28">
        <v>11</v>
      </c>
      <c r="K12" s="28">
        <v>0</v>
      </c>
      <c r="L12" s="28">
        <v>3</v>
      </c>
      <c r="M12" s="28">
        <v>0</v>
      </c>
      <c r="N12" s="28">
        <v>0</v>
      </c>
      <c r="O12" s="28">
        <v>0</v>
      </c>
      <c r="P12" s="28">
        <v>10</v>
      </c>
      <c r="Q12" s="28">
        <v>0</v>
      </c>
      <c r="R12" s="28">
        <v>14</v>
      </c>
    </row>
    <row r="13" spans="1:18">
      <c r="A13" s="28" t="s">
        <v>48</v>
      </c>
      <c r="B13" s="28" t="s">
        <v>38</v>
      </c>
      <c r="C13" s="28">
        <v>34</v>
      </c>
      <c r="D13" s="28">
        <v>75</v>
      </c>
      <c r="E13" s="28">
        <v>1</v>
      </c>
      <c r="F13" s="28">
        <v>12</v>
      </c>
      <c r="G13" s="28">
        <v>35</v>
      </c>
      <c r="H13" s="28">
        <v>268</v>
      </c>
      <c r="I13" s="28">
        <v>0</v>
      </c>
      <c r="J13" s="28">
        <v>446</v>
      </c>
      <c r="K13" s="28">
        <v>77</v>
      </c>
      <c r="L13" s="28">
        <v>115</v>
      </c>
      <c r="M13" s="28">
        <v>3</v>
      </c>
      <c r="N13" s="28">
        <v>15</v>
      </c>
      <c r="O13" s="28">
        <v>57</v>
      </c>
      <c r="P13" s="28">
        <v>458</v>
      </c>
      <c r="Q13" s="28">
        <v>0</v>
      </c>
      <c r="R13" s="28">
        <v>763</v>
      </c>
    </row>
    <row r="14" spans="1:18">
      <c r="A14" s="28" t="s">
        <v>49</v>
      </c>
      <c r="B14" s="28" t="s">
        <v>38</v>
      </c>
      <c r="C14" s="28">
        <v>1</v>
      </c>
      <c r="D14" s="28">
        <v>18</v>
      </c>
      <c r="E14" s="28">
        <v>0</v>
      </c>
      <c r="F14" s="28">
        <v>15</v>
      </c>
      <c r="G14" s="28">
        <v>15</v>
      </c>
      <c r="H14" s="28">
        <v>337</v>
      </c>
      <c r="I14" s="28">
        <v>20</v>
      </c>
      <c r="J14" s="28">
        <v>412</v>
      </c>
      <c r="K14" s="28">
        <v>1</v>
      </c>
      <c r="L14" s="28">
        <v>24</v>
      </c>
      <c r="M14" s="28">
        <v>0</v>
      </c>
      <c r="N14" s="28">
        <v>20</v>
      </c>
      <c r="O14" s="28">
        <v>27</v>
      </c>
      <c r="P14" s="28">
        <v>553</v>
      </c>
      <c r="Q14" s="28">
        <v>38</v>
      </c>
      <c r="R14" s="28">
        <v>671</v>
      </c>
    </row>
    <row r="15" spans="1:18">
      <c r="A15" s="28" t="s">
        <v>50</v>
      </c>
      <c r="B15" s="28" t="s">
        <v>38</v>
      </c>
      <c r="C15" s="28">
        <v>0</v>
      </c>
      <c r="D15" s="28">
        <v>8</v>
      </c>
      <c r="E15" s="28">
        <v>1</v>
      </c>
      <c r="F15" s="28">
        <v>1</v>
      </c>
      <c r="G15" s="28">
        <v>2</v>
      </c>
      <c r="H15" s="28">
        <v>349</v>
      </c>
      <c r="I15" s="28">
        <v>137</v>
      </c>
      <c r="J15" s="28">
        <v>500</v>
      </c>
      <c r="K15" s="28">
        <v>0</v>
      </c>
      <c r="L15" s="28">
        <v>19</v>
      </c>
      <c r="M15" s="28">
        <v>3</v>
      </c>
      <c r="N15" s="28">
        <v>3</v>
      </c>
      <c r="O15" s="28">
        <v>5</v>
      </c>
      <c r="P15" s="28">
        <v>526</v>
      </c>
      <c r="Q15" s="28">
        <v>200</v>
      </c>
      <c r="R15" s="28">
        <v>761</v>
      </c>
    </row>
    <row r="16" spans="1:18">
      <c r="A16" s="28" t="s">
        <v>51</v>
      </c>
      <c r="B16" s="28" t="s">
        <v>38</v>
      </c>
      <c r="C16" s="28">
        <v>150</v>
      </c>
      <c r="D16" s="28">
        <v>267</v>
      </c>
      <c r="E16" s="28">
        <v>9</v>
      </c>
      <c r="F16" s="28">
        <v>203</v>
      </c>
      <c r="G16" s="28">
        <v>79</v>
      </c>
      <c r="H16" s="28">
        <v>2267</v>
      </c>
      <c r="I16" s="28">
        <v>76</v>
      </c>
      <c r="J16" s="28">
        <v>3121</v>
      </c>
      <c r="K16" s="28">
        <v>260</v>
      </c>
      <c r="L16" s="28">
        <v>356</v>
      </c>
      <c r="M16" s="28">
        <v>12</v>
      </c>
      <c r="N16" s="28">
        <v>379</v>
      </c>
      <c r="O16" s="28">
        <v>140</v>
      </c>
      <c r="P16" s="28">
        <v>3908</v>
      </c>
      <c r="Q16" s="28">
        <v>149</v>
      </c>
      <c r="R16" s="28">
        <v>5328</v>
      </c>
    </row>
    <row r="17" spans="1:18">
      <c r="A17" s="28" t="s">
        <v>52</v>
      </c>
      <c r="B17" s="28" t="s">
        <v>38</v>
      </c>
      <c r="C17" s="28">
        <v>0</v>
      </c>
      <c r="D17" s="28">
        <v>15</v>
      </c>
      <c r="E17" s="28">
        <v>1</v>
      </c>
      <c r="F17" s="28">
        <v>5</v>
      </c>
      <c r="G17" s="28">
        <v>4</v>
      </c>
      <c r="H17" s="28">
        <v>193</v>
      </c>
      <c r="I17" s="28">
        <v>2</v>
      </c>
      <c r="J17" s="28">
        <v>225</v>
      </c>
      <c r="K17" s="28">
        <v>0</v>
      </c>
      <c r="L17" s="28">
        <v>18</v>
      </c>
      <c r="M17" s="28">
        <v>1</v>
      </c>
      <c r="N17" s="28">
        <v>5</v>
      </c>
      <c r="O17" s="28">
        <v>4</v>
      </c>
      <c r="P17" s="28">
        <v>211</v>
      </c>
      <c r="Q17" s="28">
        <v>2</v>
      </c>
      <c r="R17" s="28">
        <v>246</v>
      </c>
    </row>
    <row r="18" spans="1:18">
      <c r="A18" s="28" t="s">
        <v>53</v>
      </c>
      <c r="B18" s="28" t="s">
        <v>38</v>
      </c>
      <c r="C18" s="28">
        <v>87</v>
      </c>
      <c r="D18" s="28">
        <v>4380</v>
      </c>
      <c r="E18" s="28">
        <v>30</v>
      </c>
      <c r="F18" s="28">
        <v>195</v>
      </c>
      <c r="G18" s="28">
        <v>535</v>
      </c>
      <c r="H18" s="28">
        <v>3175</v>
      </c>
      <c r="I18" s="28">
        <v>660</v>
      </c>
      <c r="J18" s="28">
        <v>9115</v>
      </c>
      <c r="K18" s="28">
        <v>201</v>
      </c>
      <c r="L18" s="28">
        <v>6256</v>
      </c>
      <c r="M18" s="28">
        <v>59</v>
      </c>
      <c r="N18" s="28">
        <v>443</v>
      </c>
      <c r="O18" s="28">
        <v>975</v>
      </c>
      <c r="P18" s="28">
        <v>6319</v>
      </c>
      <c r="Q18" s="28">
        <v>1181</v>
      </c>
      <c r="R18" s="28">
        <v>15538</v>
      </c>
    </row>
    <row r="19" spans="1:18">
      <c r="A19" s="28" t="s">
        <v>54</v>
      </c>
      <c r="B19" s="28" t="s">
        <v>38</v>
      </c>
      <c r="C19" s="28">
        <v>3</v>
      </c>
      <c r="D19" s="28">
        <v>15</v>
      </c>
      <c r="E19" s="28">
        <v>4</v>
      </c>
      <c r="F19" s="28">
        <v>2</v>
      </c>
      <c r="G19" s="28">
        <v>0</v>
      </c>
      <c r="H19" s="28">
        <v>473</v>
      </c>
      <c r="I19" s="28">
        <v>66</v>
      </c>
      <c r="J19" s="28">
        <v>565</v>
      </c>
      <c r="K19" s="28">
        <v>12</v>
      </c>
      <c r="L19" s="28">
        <v>30</v>
      </c>
      <c r="M19" s="28">
        <v>4</v>
      </c>
      <c r="N19" s="28">
        <v>7</v>
      </c>
      <c r="O19" s="28">
        <v>2</v>
      </c>
      <c r="P19" s="28">
        <v>766</v>
      </c>
      <c r="Q19" s="28">
        <v>126</v>
      </c>
      <c r="R19" s="28">
        <v>951</v>
      </c>
    </row>
    <row r="20" spans="1:18">
      <c r="A20" s="28" t="s">
        <v>55</v>
      </c>
      <c r="B20" s="28" t="s">
        <v>38</v>
      </c>
      <c r="C20" s="28">
        <v>665</v>
      </c>
      <c r="D20" s="28">
        <v>210</v>
      </c>
      <c r="E20" s="28">
        <v>12</v>
      </c>
      <c r="F20" s="28">
        <v>295</v>
      </c>
      <c r="G20" s="28">
        <v>104</v>
      </c>
      <c r="H20" s="28">
        <v>1849</v>
      </c>
      <c r="I20" s="28">
        <v>187</v>
      </c>
      <c r="J20" s="28">
        <v>3394</v>
      </c>
      <c r="K20" s="28">
        <v>1445</v>
      </c>
      <c r="L20" s="28">
        <v>352</v>
      </c>
      <c r="M20" s="28">
        <v>21</v>
      </c>
      <c r="N20" s="28">
        <v>587</v>
      </c>
      <c r="O20" s="28">
        <v>193</v>
      </c>
      <c r="P20" s="28">
        <v>3531</v>
      </c>
      <c r="Q20" s="28">
        <v>414</v>
      </c>
      <c r="R20" s="28">
        <v>6669</v>
      </c>
    </row>
    <row r="21" spans="1:18">
      <c r="A21" s="28" t="s">
        <v>56</v>
      </c>
      <c r="B21" s="28" t="s">
        <v>57</v>
      </c>
      <c r="C21" s="28">
        <v>5</v>
      </c>
      <c r="D21" s="28">
        <v>33</v>
      </c>
      <c r="E21" s="28">
        <v>0</v>
      </c>
      <c r="F21" s="28">
        <v>1</v>
      </c>
      <c r="G21" s="28">
        <v>0</v>
      </c>
      <c r="H21" s="28">
        <v>94</v>
      </c>
      <c r="I21" s="28">
        <v>1</v>
      </c>
      <c r="J21" s="28">
        <v>134</v>
      </c>
      <c r="K21" s="28">
        <v>7</v>
      </c>
      <c r="L21" s="28">
        <v>46</v>
      </c>
      <c r="M21" s="28">
        <v>0</v>
      </c>
      <c r="N21" s="28">
        <v>2</v>
      </c>
      <c r="O21" s="28">
        <v>0</v>
      </c>
      <c r="P21" s="28">
        <v>139</v>
      </c>
      <c r="Q21" s="28">
        <v>2</v>
      </c>
      <c r="R21" s="28">
        <v>196</v>
      </c>
    </row>
    <row r="22" spans="1:18">
      <c r="A22" s="28" t="s">
        <v>58</v>
      </c>
      <c r="B22" s="28" t="s">
        <v>57</v>
      </c>
      <c r="C22" s="28">
        <v>159</v>
      </c>
      <c r="D22" s="28">
        <v>15</v>
      </c>
      <c r="E22" s="28">
        <v>1</v>
      </c>
      <c r="F22" s="28">
        <v>15</v>
      </c>
      <c r="G22" s="28">
        <v>10</v>
      </c>
      <c r="H22" s="28">
        <v>153</v>
      </c>
      <c r="I22" s="28">
        <v>14</v>
      </c>
      <c r="J22" s="28">
        <v>368</v>
      </c>
      <c r="K22" s="28">
        <v>754</v>
      </c>
      <c r="L22" s="28">
        <v>66</v>
      </c>
      <c r="M22" s="28">
        <v>4</v>
      </c>
      <c r="N22" s="28">
        <v>58</v>
      </c>
      <c r="O22" s="28">
        <v>50</v>
      </c>
      <c r="P22" s="28">
        <v>836</v>
      </c>
      <c r="Q22" s="28">
        <v>75</v>
      </c>
      <c r="R22" s="28">
        <v>1850</v>
      </c>
    </row>
    <row r="23" spans="1:18">
      <c r="A23" s="28" t="s">
        <v>59</v>
      </c>
      <c r="B23" s="28" t="s">
        <v>57</v>
      </c>
      <c r="C23" s="28">
        <v>226</v>
      </c>
      <c r="D23" s="28">
        <v>19</v>
      </c>
      <c r="E23" s="28">
        <v>17</v>
      </c>
      <c r="F23" s="28">
        <v>29</v>
      </c>
      <c r="G23" s="28">
        <v>41</v>
      </c>
      <c r="H23" s="28">
        <v>1399</v>
      </c>
      <c r="I23" s="28">
        <v>82</v>
      </c>
      <c r="J23" s="28">
        <v>1841</v>
      </c>
      <c r="K23" s="28">
        <v>454</v>
      </c>
      <c r="L23" s="28">
        <v>45</v>
      </c>
      <c r="M23" s="28">
        <v>23</v>
      </c>
      <c r="N23" s="28">
        <v>45</v>
      </c>
      <c r="O23" s="28">
        <v>62</v>
      </c>
      <c r="P23" s="28">
        <v>2277</v>
      </c>
      <c r="Q23" s="28">
        <v>140</v>
      </c>
      <c r="R23" s="28">
        <v>3089</v>
      </c>
    </row>
    <row r="24" spans="1:18">
      <c r="A24" s="28" t="s">
        <v>60</v>
      </c>
      <c r="B24" s="28" t="s">
        <v>57</v>
      </c>
      <c r="C24" s="28">
        <v>0</v>
      </c>
      <c r="D24" s="28">
        <v>1</v>
      </c>
      <c r="E24" s="28">
        <v>2</v>
      </c>
      <c r="F24" s="28">
        <v>0</v>
      </c>
      <c r="G24" s="28">
        <v>0</v>
      </c>
      <c r="H24" s="28">
        <v>22</v>
      </c>
      <c r="I24" s="28">
        <v>21</v>
      </c>
      <c r="J24" s="28">
        <v>46</v>
      </c>
      <c r="K24" s="28">
        <v>0</v>
      </c>
      <c r="L24" s="28">
        <v>1</v>
      </c>
      <c r="M24" s="28">
        <v>3</v>
      </c>
      <c r="N24" s="28">
        <v>0</v>
      </c>
      <c r="O24" s="28">
        <v>0</v>
      </c>
      <c r="P24" s="28">
        <v>30</v>
      </c>
      <c r="Q24" s="28">
        <v>21</v>
      </c>
      <c r="R24" s="28">
        <v>55</v>
      </c>
    </row>
    <row r="25" spans="1:18">
      <c r="A25" s="28" t="s">
        <v>61</v>
      </c>
      <c r="B25" s="28" t="s">
        <v>57</v>
      </c>
      <c r="C25" s="28">
        <v>1</v>
      </c>
      <c r="D25" s="28">
        <v>3</v>
      </c>
      <c r="E25" s="28">
        <v>0</v>
      </c>
      <c r="F25" s="28">
        <v>1</v>
      </c>
      <c r="G25" s="28">
        <v>1</v>
      </c>
      <c r="H25" s="28">
        <v>112</v>
      </c>
      <c r="I25" s="28">
        <v>5</v>
      </c>
      <c r="J25" s="28">
        <v>123</v>
      </c>
      <c r="K25" s="28">
        <v>6</v>
      </c>
      <c r="L25" s="28">
        <v>3</v>
      </c>
      <c r="M25" s="28">
        <v>0</v>
      </c>
      <c r="N25" s="28">
        <v>2</v>
      </c>
      <c r="O25" s="28">
        <v>2</v>
      </c>
      <c r="P25" s="28">
        <v>140</v>
      </c>
      <c r="Q25" s="28">
        <v>7</v>
      </c>
      <c r="R25" s="28">
        <v>161</v>
      </c>
    </row>
    <row r="26" spans="1:18">
      <c r="A26" s="28" t="s">
        <v>62</v>
      </c>
      <c r="B26" s="28" t="s">
        <v>57</v>
      </c>
      <c r="C26" s="28">
        <v>30</v>
      </c>
      <c r="D26" s="28">
        <v>15</v>
      </c>
      <c r="E26" s="28">
        <v>0</v>
      </c>
      <c r="F26" s="28">
        <v>2</v>
      </c>
      <c r="G26" s="28">
        <v>5</v>
      </c>
      <c r="H26" s="28">
        <v>462</v>
      </c>
      <c r="I26" s="28">
        <v>17</v>
      </c>
      <c r="J26" s="28">
        <v>538</v>
      </c>
      <c r="K26" s="28">
        <v>134</v>
      </c>
      <c r="L26" s="28">
        <v>23</v>
      </c>
      <c r="M26" s="28">
        <v>1</v>
      </c>
      <c r="N26" s="28">
        <v>7</v>
      </c>
      <c r="O26" s="28">
        <v>16</v>
      </c>
      <c r="P26" s="28">
        <v>724</v>
      </c>
      <c r="Q26" s="28">
        <v>24</v>
      </c>
      <c r="R26" s="28">
        <v>944</v>
      </c>
    </row>
    <row r="27" spans="1:18">
      <c r="A27" s="28" t="s">
        <v>63</v>
      </c>
      <c r="B27" s="28" t="s">
        <v>57</v>
      </c>
      <c r="C27" s="28">
        <v>57</v>
      </c>
      <c r="D27" s="28">
        <v>23</v>
      </c>
      <c r="E27" s="28">
        <v>6</v>
      </c>
      <c r="F27" s="28">
        <v>4</v>
      </c>
      <c r="G27" s="28">
        <v>7</v>
      </c>
      <c r="H27" s="28">
        <v>648</v>
      </c>
      <c r="I27" s="28">
        <v>18</v>
      </c>
      <c r="J27" s="28">
        <v>765</v>
      </c>
      <c r="K27" s="28">
        <v>145</v>
      </c>
      <c r="L27" s="28">
        <v>32</v>
      </c>
      <c r="M27" s="28">
        <v>10</v>
      </c>
      <c r="N27" s="28">
        <v>7</v>
      </c>
      <c r="O27" s="28">
        <v>10</v>
      </c>
      <c r="P27" s="28">
        <v>892</v>
      </c>
      <c r="Q27" s="28">
        <v>23</v>
      </c>
      <c r="R27" s="28">
        <v>1124</v>
      </c>
    </row>
    <row r="28" spans="1:18">
      <c r="A28" s="28" t="s">
        <v>64</v>
      </c>
      <c r="B28" s="28" t="s">
        <v>57</v>
      </c>
      <c r="C28" s="28">
        <v>8</v>
      </c>
      <c r="D28" s="28">
        <v>2</v>
      </c>
      <c r="E28" s="28">
        <v>1</v>
      </c>
      <c r="F28" s="28">
        <v>2</v>
      </c>
      <c r="G28" s="28">
        <v>6</v>
      </c>
      <c r="H28" s="28">
        <v>203</v>
      </c>
      <c r="I28" s="28">
        <v>20</v>
      </c>
      <c r="J28" s="28">
        <v>242</v>
      </c>
      <c r="K28" s="28">
        <v>11</v>
      </c>
      <c r="L28" s="28">
        <v>3</v>
      </c>
      <c r="M28" s="28">
        <v>2</v>
      </c>
      <c r="N28" s="28">
        <v>2</v>
      </c>
      <c r="O28" s="28">
        <v>8</v>
      </c>
      <c r="P28" s="28">
        <v>273</v>
      </c>
      <c r="Q28" s="28">
        <v>22</v>
      </c>
      <c r="R28" s="28">
        <v>321</v>
      </c>
    </row>
    <row r="29" spans="1:18">
      <c r="A29" s="28" t="s">
        <v>65</v>
      </c>
      <c r="B29" s="28" t="s">
        <v>57</v>
      </c>
      <c r="C29" s="28">
        <v>84</v>
      </c>
      <c r="D29" s="28">
        <v>65</v>
      </c>
      <c r="E29" s="28">
        <v>8</v>
      </c>
      <c r="F29" s="28">
        <v>11</v>
      </c>
      <c r="G29" s="28">
        <v>15</v>
      </c>
      <c r="H29" s="28">
        <v>979</v>
      </c>
      <c r="I29" s="28">
        <v>190</v>
      </c>
      <c r="J29" s="28">
        <v>1355</v>
      </c>
      <c r="K29" s="28">
        <v>229</v>
      </c>
      <c r="L29" s="28">
        <v>112</v>
      </c>
      <c r="M29" s="28">
        <v>13</v>
      </c>
      <c r="N29" s="28">
        <v>19</v>
      </c>
      <c r="O29" s="28">
        <v>37</v>
      </c>
      <c r="P29" s="28">
        <v>1485</v>
      </c>
      <c r="Q29" s="28">
        <v>270</v>
      </c>
      <c r="R29" s="28">
        <v>2171</v>
      </c>
    </row>
    <row r="30" spans="1:18">
      <c r="A30" s="28" t="s">
        <v>66</v>
      </c>
      <c r="B30" s="28" t="s">
        <v>57</v>
      </c>
      <c r="C30" s="28">
        <v>556</v>
      </c>
      <c r="D30" s="28">
        <v>171</v>
      </c>
      <c r="E30" s="28">
        <v>27</v>
      </c>
      <c r="F30" s="28">
        <v>87</v>
      </c>
      <c r="G30" s="28">
        <v>96</v>
      </c>
      <c r="H30" s="28">
        <v>3325</v>
      </c>
      <c r="I30" s="28">
        <v>149</v>
      </c>
      <c r="J30" s="28">
        <v>4466</v>
      </c>
      <c r="K30" s="28">
        <v>1255</v>
      </c>
      <c r="L30" s="28">
        <v>283</v>
      </c>
      <c r="M30" s="28">
        <v>41</v>
      </c>
      <c r="N30" s="28">
        <v>177</v>
      </c>
      <c r="O30" s="28">
        <v>154</v>
      </c>
      <c r="P30" s="28">
        <v>5488</v>
      </c>
      <c r="Q30" s="28">
        <v>297</v>
      </c>
      <c r="R30" s="28">
        <v>7770</v>
      </c>
    </row>
    <row r="31" spans="1:18">
      <c r="A31" s="28" t="s">
        <v>67</v>
      </c>
      <c r="B31" s="28" t="s">
        <v>57</v>
      </c>
      <c r="C31" s="28">
        <v>220</v>
      </c>
      <c r="D31" s="28">
        <v>208</v>
      </c>
      <c r="E31" s="28">
        <v>9</v>
      </c>
      <c r="F31" s="28">
        <v>203</v>
      </c>
      <c r="G31" s="28">
        <v>87</v>
      </c>
      <c r="H31" s="28">
        <v>1992</v>
      </c>
      <c r="I31" s="28">
        <v>221</v>
      </c>
      <c r="J31" s="28">
        <v>2953</v>
      </c>
      <c r="K31" s="28">
        <v>551</v>
      </c>
      <c r="L31" s="28">
        <v>339</v>
      </c>
      <c r="M31" s="28">
        <v>13</v>
      </c>
      <c r="N31" s="28">
        <v>350</v>
      </c>
      <c r="O31" s="28">
        <v>161</v>
      </c>
      <c r="P31" s="28">
        <v>3485</v>
      </c>
      <c r="Q31" s="28">
        <v>423</v>
      </c>
      <c r="R31" s="28">
        <v>5351</v>
      </c>
    </row>
    <row r="32" spans="1:18">
      <c r="A32" t="s">
        <v>68</v>
      </c>
      <c r="B32" t="s">
        <v>57</v>
      </c>
      <c r="C32">
        <v>132</v>
      </c>
      <c r="D32">
        <v>399</v>
      </c>
      <c r="E32">
        <v>6</v>
      </c>
      <c r="F32">
        <v>69</v>
      </c>
      <c r="G32">
        <v>48</v>
      </c>
      <c r="H32">
        <v>1562</v>
      </c>
      <c r="I32">
        <v>203</v>
      </c>
      <c r="J32">
        <v>2431</v>
      </c>
      <c r="K32">
        <v>220</v>
      </c>
      <c r="L32">
        <v>502</v>
      </c>
      <c r="M32">
        <v>12</v>
      </c>
      <c r="N32">
        <v>112</v>
      </c>
      <c r="O32">
        <v>80</v>
      </c>
      <c r="P32">
        <v>2392</v>
      </c>
      <c r="Q32">
        <v>317</v>
      </c>
      <c r="R32">
        <v>3658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59 - Grad HCT by Gender a</vt:lpstr>
      <vt:lpstr>PIVOT</vt:lpstr>
      <vt:lpstr>DATA</vt:lpstr>
      <vt:lpstr>JETSET</vt:lpstr>
      <vt:lpstr>'Table 59 - Grad HCT by Gender a'!Print_Area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hunter schroer</cp:lastModifiedBy>
  <cp:lastPrinted>2008-05-28T15:41:18Z</cp:lastPrinted>
  <dcterms:created xsi:type="dcterms:W3CDTF">2002-09-23T20:55:45Z</dcterms:created>
  <dcterms:modified xsi:type="dcterms:W3CDTF">2012-07-31T21:10:22Z</dcterms:modified>
</cp:coreProperties>
</file>