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-255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C56" l="1"/>
  <c r="S55"/>
  <c r="R55"/>
  <c r="Q55"/>
  <c r="P55"/>
  <c r="O55"/>
  <c r="N55"/>
  <c r="M55"/>
  <c r="L55"/>
  <c r="S54"/>
  <c r="R54"/>
  <c r="P54"/>
  <c r="O54"/>
  <c r="N54"/>
  <c r="M54"/>
  <c r="L54"/>
  <c r="S53"/>
  <c r="R53"/>
  <c r="Q53"/>
  <c r="P53"/>
  <c r="O53"/>
  <c r="N53"/>
  <c r="M53"/>
  <c r="L53"/>
  <c r="S52"/>
  <c r="R52"/>
  <c r="Q52"/>
  <c r="P52"/>
  <c r="O52"/>
  <c r="N52"/>
  <c r="M52"/>
  <c r="L52"/>
  <c r="S51"/>
  <c r="R51"/>
  <c r="N51"/>
  <c r="M51"/>
  <c r="L51"/>
  <c r="S50"/>
  <c r="R50"/>
  <c r="Q50"/>
  <c r="P50"/>
  <c r="O50"/>
  <c r="N50"/>
  <c r="M50"/>
  <c r="L50"/>
  <c r="S49"/>
  <c r="R49"/>
  <c r="Q49"/>
  <c r="P49"/>
  <c r="O49"/>
  <c r="N49"/>
  <c r="M49"/>
  <c r="L49"/>
  <c r="S48"/>
  <c r="R48"/>
  <c r="Q48"/>
  <c r="P48"/>
  <c r="O48"/>
  <c r="N48"/>
  <c r="M48"/>
  <c r="L48"/>
  <c r="S47"/>
  <c r="R47"/>
  <c r="P47"/>
  <c r="O47"/>
  <c r="N47"/>
  <c r="M47"/>
  <c r="L47"/>
  <c r="S46"/>
  <c r="R46"/>
  <c r="Q46"/>
  <c r="P46"/>
  <c r="O46"/>
  <c r="N46"/>
  <c r="M46"/>
  <c r="L46"/>
  <c r="S45"/>
  <c r="R45"/>
  <c r="Q45"/>
  <c r="P45"/>
  <c r="O45"/>
  <c r="N45"/>
  <c r="M45"/>
  <c r="S44"/>
  <c r="R44"/>
  <c r="Q44"/>
  <c r="P44"/>
  <c r="O44"/>
  <c r="N44"/>
  <c r="M44"/>
  <c r="S43"/>
  <c r="R43"/>
  <c r="P43"/>
  <c r="O43"/>
  <c r="N43"/>
  <c r="M43"/>
  <c r="L43"/>
  <c r="S42"/>
  <c r="R42"/>
  <c r="Q42"/>
  <c r="P42"/>
  <c r="O42"/>
  <c r="N42"/>
  <c r="M42"/>
  <c r="L42"/>
  <c r="S41"/>
  <c r="R41"/>
  <c r="Q41"/>
  <c r="P41"/>
  <c r="O41"/>
  <c r="N41"/>
  <c r="M41"/>
  <c r="L41"/>
  <c r="S40"/>
  <c r="R40"/>
  <c r="Q40"/>
  <c r="P40"/>
  <c r="O40"/>
  <c r="N40"/>
  <c r="M40"/>
  <c r="L40"/>
  <c r="S39"/>
  <c r="R39"/>
  <c r="Q39"/>
  <c r="P39"/>
  <c r="O39"/>
  <c r="N39"/>
  <c r="M39"/>
  <c r="L39"/>
  <c r="S38"/>
  <c r="R38"/>
  <c r="Q38"/>
  <c r="P38"/>
  <c r="O38"/>
  <c r="N38"/>
  <c r="M38"/>
  <c r="L38"/>
  <c r="S37"/>
  <c r="R37"/>
  <c r="Q37"/>
  <c r="P37"/>
  <c r="O37"/>
  <c r="N37"/>
  <c r="M37"/>
  <c r="L37"/>
  <c r="S36"/>
  <c r="R36"/>
  <c r="Q36"/>
  <c r="P36"/>
  <c r="O36"/>
  <c r="N36"/>
  <c r="M36"/>
  <c r="S35"/>
  <c r="R35"/>
  <c r="S34"/>
  <c r="R34"/>
  <c r="Q34"/>
  <c r="P34"/>
  <c r="O34"/>
  <c r="N34"/>
  <c r="M34"/>
  <c r="L34"/>
  <c r="S33"/>
  <c r="R33"/>
  <c r="Q33"/>
  <c r="P33"/>
  <c r="O33"/>
  <c r="N33"/>
  <c r="M33"/>
  <c r="L33"/>
  <c r="S32"/>
  <c r="R32"/>
  <c r="Q32"/>
  <c r="P32"/>
  <c r="O32"/>
  <c r="N32"/>
  <c r="M32"/>
  <c r="L32"/>
  <c r="R20"/>
  <c r="Q20"/>
  <c r="P20"/>
  <c r="O20"/>
  <c r="N20"/>
  <c r="M20"/>
  <c r="L20"/>
  <c r="R19"/>
  <c r="Q19"/>
  <c r="P19"/>
  <c r="O19"/>
  <c r="N19"/>
  <c r="M19"/>
  <c r="L19"/>
  <c r="R18"/>
  <c r="Q18"/>
  <c r="P18"/>
  <c r="O18"/>
  <c r="N18"/>
  <c r="M18"/>
  <c r="L18"/>
  <c r="R17"/>
  <c r="Q17"/>
  <c r="P17"/>
  <c r="O17"/>
  <c r="N17"/>
  <c r="M17"/>
  <c r="L17"/>
  <c r="R16"/>
  <c r="Q16"/>
  <c r="P16"/>
  <c r="O16"/>
  <c r="N16"/>
  <c r="M16"/>
  <c r="L16"/>
  <c r="R15"/>
  <c r="Q15"/>
  <c r="P15"/>
  <c r="O15"/>
  <c r="M15"/>
  <c r="L15"/>
  <c r="R14"/>
  <c r="Q14"/>
  <c r="P14"/>
  <c r="O14"/>
  <c r="N14"/>
  <c r="M14"/>
  <c r="L14"/>
  <c r="R13"/>
  <c r="Q13"/>
  <c r="P13"/>
  <c r="O13"/>
  <c r="N13"/>
  <c r="M13"/>
  <c r="L13"/>
  <c r="R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  <c r="R9"/>
  <c r="Q9"/>
  <c r="P9"/>
  <c r="O9"/>
  <c r="N9"/>
  <c r="M9"/>
  <c r="R8"/>
  <c r="Q8"/>
  <c r="P8"/>
  <c r="O8"/>
  <c r="N8"/>
  <c r="N15"/>
  <c r="J56"/>
  <c r="B21"/>
  <c r="K56"/>
  <c r="K59" s="1"/>
  <c r="N59" s="1"/>
  <c r="J59"/>
  <c r="I56"/>
  <c r="I59" s="1"/>
  <c r="H56"/>
  <c r="H59" s="1"/>
  <c r="G56"/>
  <c r="G59" s="1"/>
  <c r="F56"/>
  <c r="F59" s="1"/>
  <c r="E56"/>
  <c r="E59" s="1"/>
  <c r="D56"/>
  <c r="D59" s="1"/>
  <c r="B56"/>
  <c r="R21"/>
  <c r="Q21"/>
  <c r="P21"/>
  <c r="O21"/>
  <c r="N21"/>
  <c r="M21"/>
  <c r="L21"/>
  <c r="P56" l="1"/>
  <c r="M59"/>
  <c r="O59"/>
  <c r="R59"/>
  <c r="N56"/>
  <c r="L59"/>
  <c r="S59"/>
  <c r="Q59"/>
  <c r="M56"/>
  <c r="S56"/>
  <c r="P59"/>
  <c r="L56"/>
  <c r="R56"/>
  <c r="O56"/>
  <c r="Q56"/>
  <c r="S9"/>
  <c r="S21"/>
  <c r="S8"/>
  <c r="S16"/>
  <c r="S12" l="1"/>
  <c r="S20"/>
  <c r="S13"/>
  <c r="S18"/>
  <c r="S19"/>
  <c r="S15"/>
  <c r="S11"/>
  <c r="S14"/>
  <c r="S17"/>
  <c r="S10"/>
</calcChain>
</file>

<file path=xl/sharedStrings.xml><?xml version="1.0" encoding="utf-8"?>
<sst xmlns="http://schemas.openxmlformats.org/spreadsheetml/2006/main" count="110" uniqueCount="60">
  <si>
    <t>TABLE 2</t>
  </si>
  <si>
    <t xml:space="preserve">NUMBER AND PERCENT DISTRIBUTION OF ACT-TESTED FIRST-TIME DEGREE-SEEKING UNDERGRADUATES ENROLLED IN </t>
  </si>
  <si>
    <t>NUMBER OF ACT-TESTED FRESHMEN</t>
  </si>
  <si>
    <t>DISTRIBUTION OF ACT-TESTED FRESHMEN *</t>
  </si>
  <si>
    <t>UNK / NA</t>
  </si>
  <si>
    <t>TOTAL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</si>
  <si>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</si>
  <si>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</si>
  <si>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</si>
  <si>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</si>
  <si>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</si>
  <si>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</si>
  <si>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</si>
  <si>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</si>
  <si>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</si>
  <si>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</si>
  <si>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</si>
  <si>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</si>
  <si>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</si>
  <si>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</si>
  <si>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*Percentages may not equal 100% due to rounding.</t>
  </si>
  <si>
    <t>SOURCE:  Enhanced Missouri Student Achievement Study</t>
  </si>
  <si>
    <t>TABLE 3</t>
  </si>
  <si>
    <t>AVILA</t>
  </si>
  <si>
    <t>CENTRAL METHODIST - CLAS</t>
  </si>
  <si>
    <t>COLLEGE OF THE OZARKS</t>
  </si>
  <si>
    <t>COLUMBIA</t>
  </si>
  <si>
    <t xml:space="preserve">COTTEY 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</si>
  <si>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</si>
  <si>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</si>
  <si>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</si>
  <si>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</si>
  <si>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</si>
  <si>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</si>
  <si>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</si>
  <si>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</si>
  <si>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</si>
  <si>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</si>
  <si>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</si>
  <si>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</si>
  <si>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</si>
  <si>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</si>
  <si>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</si>
  <si>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</si>
  <si>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</si>
  <si>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</si>
  <si>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</si>
  <si>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</si>
  <si>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SOURCE:  DHE06, Ability Descriptors</t>
  </si>
  <si>
    <t>-</t>
  </si>
  <si>
    <t>33-36</t>
  </si>
  <si>
    <t>28-32</t>
  </si>
  <si>
    <t>24-27</t>
  </si>
  <si>
    <t>19-23</t>
  </si>
  <si>
    <t>17-18</t>
  </si>
  <si>
    <t>1-16</t>
  </si>
  <si>
    <t>AVERAGE ACT SCORE</t>
  </si>
  <si>
    <t>2013 ACT SCORE</t>
  </si>
  <si>
    <t>PUBLIC BACCALAUREATE AND HIGHER DEGREE-GRANTING INSTITUTIONS BY ENHANCED RAW SCORE INTERVALS, FALL 2014</t>
  </si>
  <si>
    <t>PRIVATE BACCALAUREATE AND HIGHER DEGREE-GRANTING  INSTITUTIONS BY ENHANCED RAW SCORE INTERVALS, FALL 2014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</si>
</sst>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0" borderId="7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3" fontId="2" fillId="0" borderId="8" xfId="0" applyNumberFormat="1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2" fillId="0" borderId="10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Alignment="1"/>
    <xf numFmtId="3" fontId="2" fillId="0" borderId="0" xfId="0" applyNumberFormat="1" applyFont="1" applyFill="1" applyAlignment="1"/>
    <xf numFmtId="165" fontId="2" fillId="0" borderId="0" xfId="0" applyNumberFormat="1" applyFont="1" applyFill="1" applyAlignment="1"/>
    <xf numFmtId="0" fontId="2" fillId="0" borderId="11" xfId="0" applyFont="1" applyFill="1" applyBorder="1" applyAlignment="1"/>
    <xf numFmtId="3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/>
    <xf numFmtId="3" fontId="2" fillId="0" borderId="15" xfId="0" applyNumberFormat="1" applyFont="1" applyFill="1" applyBorder="1" applyAlignment="1"/>
    <xf numFmtId="49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/>
    <xf numFmtId="0" fontId="2" fillId="0" borderId="24" xfId="0" applyFont="1" applyFill="1" applyBorder="1" applyAlignment="1"/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3" fontId="2" fillId="0" borderId="0" xfId="0" applyNumberFormat="1" applyFont="1" applyFill="1" applyAlignment="1"/>
    <xf numFmtId="3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2" fillId="0" borderId="28" xfId="0" applyFont="1" applyFill="1" applyBorder="1" applyAlignment="1"/>
    <xf numFmtId="3" fontId="2" fillId="0" borderId="29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/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/>
    <xf numFmtId="164" fontId="2" fillId="0" borderId="25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/>
    <xf numFmtId="164" fontId="2" fillId="0" borderId="34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Normal="100" zoomScaleSheetLayoutView="100" workbookViewId="0">
      <selection activeCell="B9" sqref="B9"/>
    </sheetView>
  </sheetViews>
  <sheetFormatPr defaultRowHeight="15"/>
  <cols>
    <col min="1" max="1" width="25.7109375" style="2" customWidth="1"/>
    <col min="2" max="2" width="8" style="2" customWidth="1"/>
    <col min="3" max="3" width="8.140625" style="2" customWidth="1"/>
    <col min="4" max="10" width="7.7109375" style="2" customWidth="1"/>
    <col min="11" max="11" width="7.5703125" style="2" customWidth="1"/>
    <col min="12" max="19" width="7.7109375" style="2" customWidth="1"/>
    <col min="20" max="16384" width="9.140625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7.25" customHeight="1" thickTop="1">
      <c r="A5" s="5"/>
      <c r="B5" s="84" t="s">
        <v>57</v>
      </c>
      <c r="C5" s="86" t="s">
        <v>56</v>
      </c>
      <c r="D5" s="77" t="s">
        <v>2</v>
      </c>
      <c r="E5" s="77"/>
      <c r="F5" s="77"/>
      <c r="G5" s="77"/>
      <c r="H5" s="77"/>
      <c r="I5" s="77"/>
      <c r="J5" s="77"/>
      <c r="K5" s="77"/>
      <c r="L5" s="77" t="s">
        <v>3</v>
      </c>
      <c r="M5" s="77"/>
      <c r="N5" s="77"/>
      <c r="O5" s="77"/>
      <c r="P5" s="77"/>
      <c r="Q5" s="77"/>
      <c r="R5" s="77"/>
      <c r="S5" s="77"/>
    </row>
    <row r="6" spans="1:19" ht="17.25" customHeight="1">
      <c r="A6" s="1"/>
      <c r="B6" s="85"/>
      <c r="C6" s="86"/>
      <c r="D6" s="34" t="s">
        <v>50</v>
      </c>
      <c r="E6" s="35" t="s">
        <v>51</v>
      </c>
      <c r="F6" s="35" t="s">
        <v>52</v>
      </c>
      <c r="G6" s="35" t="s">
        <v>53</v>
      </c>
      <c r="H6" s="35" t="s">
        <v>54</v>
      </c>
      <c r="I6" s="35" t="s">
        <v>55</v>
      </c>
      <c r="J6" s="36" t="s">
        <v>4</v>
      </c>
      <c r="K6" s="31" t="s">
        <v>5</v>
      </c>
      <c r="L6" s="21" t="s">
        <v>50</v>
      </c>
      <c r="M6" s="20" t="s">
        <v>51</v>
      </c>
      <c r="N6" s="20" t="s">
        <v>52</v>
      </c>
      <c r="O6" s="20" t="s">
        <v>53</v>
      </c>
      <c r="P6" s="20" t="s">
        <v>54</v>
      </c>
      <c r="Q6" s="20" t="s">
        <v>55</v>
      </c>
      <c r="R6" s="32" t="s">
        <v>4</v>
      </c>
      <c r="S6" s="33" t="s">
        <v>5</v>
      </c>
    </row>
    <row r="7" spans="1:19">
      <c r="A7" s="3"/>
      <c r="B7" s="4"/>
      <c r="C7" s="38"/>
      <c r="D7" s="37"/>
      <c r="E7" s="4"/>
      <c r="F7" s="4"/>
      <c r="G7" s="4"/>
      <c r="H7" s="4"/>
      <c r="I7" s="4"/>
      <c r="J7" s="5"/>
      <c r="K7" s="6"/>
      <c r="L7" s="4"/>
      <c r="M7" s="4"/>
      <c r="N7" s="4"/>
      <c r="O7" s="4"/>
      <c r="P7" s="4"/>
      <c r="Q7" s="4"/>
      <c r="R7" s="4"/>
      <c r="S7" s="7"/>
    </row>
    <row r="8" spans="1:19">
      <c r="A8" s="48" t="s">
        <v>6</v>
      </c>
      <c r="B8" s="42">
        <v>15.5</v>
      </c>
      <c r="C8" s="50">
        <v>16.21</v>
      </c>
      <c r="D8" s="39" t="s">
        <v>49</v>
      </c>
      <c r="E8" s="40" t="s">
        <v>49</v>
      </c>
      <c r="F8" s="40">
        <v>1</v>
      </c>
      <c r="G8" s="40">
        <v>21</v>
      </c>
      <c r="H8" s="40">
        <v>24</v>
      </c>
      <c r="I8" s="40">
        <v>71</v>
      </c>
      <c r="J8" s="40">
        <v>125</v>
      </c>
      <c r="K8" s="41">
        <v>242</v>
      </c>
      <c r="L8" s="43">
        <v>0</v>
      </c>
      <c r="M8" s="43">
        <v>0</v>
      </c>
      <c r="N8" s="43">
        <f t="shared" ref="N8:N14" si="0">F8/$K8</f>
        <v>4.1322314049586778E-3</v>
      </c>
      <c r="O8" s="43">
        <f t="shared" ref="O8:O20" si="1">G8/$K8</f>
        <v>8.6776859504132234E-2</v>
      </c>
      <c r="P8" s="43">
        <f t="shared" ref="P8:P20" si="2">H8/$K8</f>
        <v>9.9173553719008267E-2</v>
      </c>
      <c r="Q8" s="43">
        <f t="shared" ref="Q8:Q20" si="3">I8/$K8</f>
        <v>0.29338842975206614</v>
      </c>
      <c r="R8" s="43">
        <f t="shared" ref="R8:R20" si="4">J8/$K8</f>
        <v>0.51652892561983466</v>
      </c>
      <c r="S8" s="44">
        <f>SUM(L8:R8)</f>
        <v>1</v>
      </c>
    </row>
    <row r="9" spans="1:19">
      <c r="A9" s="48" t="s">
        <v>7</v>
      </c>
      <c r="B9" s="42">
        <v>17.68</v>
      </c>
      <c r="C9" s="50">
        <v>17.14</v>
      </c>
      <c r="D9" s="39" t="s">
        <v>49</v>
      </c>
      <c r="E9" s="40">
        <v>5</v>
      </c>
      <c r="F9" s="40">
        <v>31</v>
      </c>
      <c r="G9" s="40">
        <v>115</v>
      </c>
      <c r="H9" s="40">
        <v>95</v>
      </c>
      <c r="I9" s="40">
        <v>272</v>
      </c>
      <c r="J9" s="40">
        <v>21</v>
      </c>
      <c r="K9" s="41">
        <v>539</v>
      </c>
      <c r="L9" s="43">
        <v>0</v>
      </c>
      <c r="M9" s="43">
        <f t="shared" ref="M9:M20" si="5">E9/$K9</f>
        <v>9.2764378478664197E-3</v>
      </c>
      <c r="N9" s="43">
        <f t="shared" si="0"/>
        <v>5.7513914656771803E-2</v>
      </c>
      <c r="O9" s="43">
        <f t="shared" si="1"/>
        <v>0.21335807050092764</v>
      </c>
      <c r="P9" s="43">
        <f t="shared" si="2"/>
        <v>0.17625231910946196</v>
      </c>
      <c r="Q9" s="43">
        <f t="shared" si="3"/>
        <v>0.50463821892393323</v>
      </c>
      <c r="R9" s="43">
        <f t="shared" si="4"/>
        <v>3.896103896103896E-2</v>
      </c>
      <c r="S9" s="44">
        <f t="shared" ref="S9:S21" si="6">SUM(L9:R9)</f>
        <v>1</v>
      </c>
    </row>
    <row r="10" spans="1:19">
      <c r="A10" s="48" t="s">
        <v>8</v>
      </c>
      <c r="B10" s="42">
        <v>21.38</v>
      </c>
      <c r="C10" s="50">
        <v>21.06</v>
      </c>
      <c r="D10" s="39">
        <v>5</v>
      </c>
      <c r="E10" s="40">
        <v>55</v>
      </c>
      <c r="F10" s="40">
        <v>141</v>
      </c>
      <c r="G10" s="40">
        <v>321</v>
      </c>
      <c r="H10" s="40">
        <v>135</v>
      </c>
      <c r="I10" s="40">
        <v>100</v>
      </c>
      <c r="J10" s="40">
        <v>99</v>
      </c>
      <c r="K10" s="41">
        <v>856</v>
      </c>
      <c r="L10" s="43">
        <f t="shared" ref="L10:L20" si="7">D10/$K10</f>
        <v>5.8411214953271026E-3</v>
      </c>
      <c r="M10" s="43">
        <f t="shared" si="5"/>
        <v>6.4252336448598124E-2</v>
      </c>
      <c r="N10" s="43">
        <f t="shared" si="0"/>
        <v>0.1647196261682243</v>
      </c>
      <c r="O10" s="43">
        <f t="shared" si="1"/>
        <v>0.375</v>
      </c>
      <c r="P10" s="43">
        <f t="shared" si="2"/>
        <v>0.15771028037383178</v>
      </c>
      <c r="Q10" s="43">
        <f t="shared" si="3"/>
        <v>0.11682242990654206</v>
      </c>
      <c r="R10" s="43">
        <f t="shared" si="4"/>
        <v>0.11565420560747663</v>
      </c>
      <c r="S10" s="44">
        <f t="shared" si="6"/>
        <v>1</v>
      </c>
    </row>
    <row r="11" spans="1:19">
      <c r="A11" s="48" t="s">
        <v>9</v>
      </c>
      <c r="B11" s="42">
        <v>23.91</v>
      </c>
      <c r="C11" s="50">
        <v>24.04</v>
      </c>
      <c r="D11" s="39">
        <v>26</v>
      </c>
      <c r="E11" s="40">
        <v>484</v>
      </c>
      <c r="F11" s="40">
        <v>970</v>
      </c>
      <c r="G11" s="40">
        <v>1165</v>
      </c>
      <c r="H11" s="40">
        <v>93</v>
      </c>
      <c r="I11" s="40">
        <v>35</v>
      </c>
      <c r="J11" s="40">
        <v>97</v>
      </c>
      <c r="K11" s="41">
        <v>2870</v>
      </c>
      <c r="L11" s="43">
        <f t="shared" si="7"/>
        <v>9.0592334494773528E-3</v>
      </c>
      <c r="M11" s="43">
        <f t="shared" si="5"/>
        <v>0.16864111498257839</v>
      </c>
      <c r="N11" s="43">
        <f t="shared" si="0"/>
        <v>0.33797909407665505</v>
      </c>
      <c r="O11" s="43">
        <f t="shared" si="1"/>
        <v>0.40592334494773519</v>
      </c>
      <c r="P11" s="43">
        <f t="shared" si="2"/>
        <v>3.2404181184668993E-2</v>
      </c>
      <c r="Q11" s="43">
        <f t="shared" si="3"/>
        <v>1.2195121951219513E-2</v>
      </c>
      <c r="R11" s="43">
        <f t="shared" si="4"/>
        <v>3.3797909407665506E-2</v>
      </c>
      <c r="S11" s="44">
        <f t="shared" si="6"/>
        <v>1</v>
      </c>
    </row>
    <row r="12" spans="1:19">
      <c r="A12" s="48" t="s">
        <v>10</v>
      </c>
      <c r="B12" s="42">
        <v>27.96</v>
      </c>
      <c r="C12" s="50">
        <v>28.38</v>
      </c>
      <c r="D12" s="39">
        <v>148</v>
      </c>
      <c r="E12" s="40">
        <v>576</v>
      </c>
      <c r="F12" s="40">
        <v>428</v>
      </c>
      <c r="G12" s="40">
        <v>83</v>
      </c>
      <c r="H12" s="40">
        <v>1</v>
      </c>
      <c r="I12" s="40" t="s">
        <v>49</v>
      </c>
      <c r="J12" s="40">
        <v>51</v>
      </c>
      <c r="K12" s="41">
        <v>1287</v>
      </c>
      <c r="L12" s="43">
        <f t="shared" si="7"/>
        <v>0.11499611499611499</v>
      </c>
      <c r="M12" s="43">
        <f t="shared" si="5"/>
        <v>0.44755244755244755</v>
      </c>
      <c r="N12" s="43">
        <f t="shared" si="0"/>
        <v>0.33255633255633255</v>
      </c>
      <c r="O12" s="43">
        <f t="shared" si="1"/>
        <v>6.4491064491064495E-2</v>
      </c>
      <c r="P12" s="43">
        <f t="shared" si="2"/>
        <v>7.77000777000777E-4</v>
      </c>
      <c r="Q12" s="43">
        <v>0</v>
      </c>
      <c r="R12" s="43">
        <f t="shared" si="4"/>
        <v>3.9627039627039624E-2</v>
      </c>
      <c r="S12" s="44">
        <f t="shared" si="6"/>
        <v>1</v>
      </c>
    </row>
    <row r="13" spans="1:19">
      <c r="A13" s="48" t="s">
        <v>11</v>
      </c>
      <c r="B13" s="42">
        <v>20.46</v>
      </c>
      <c r="C13" s="50">
        <v>20.47</v>
      </c>
      <c r="D13" s="39">
        <v>1</v>
      </c>
      <c r="E13" s="40">
        <v>58</v>
      </c>
      <c r="F13" s="40">
        <v>153</v>
      </c>
      <c r="G13" s="40">
        <v>415</v>
      </c>
      <c r="H13" s="40">
        <v>180</v>
      </c>
      <c r="I13" s="40">
        <v>162</v>
      </c>
      <c r="J13" s="40">
        <v>78</v>
      </c>
      <c r="K13" s="41">
        <v>1047</v>
      </c>
      <c r="L13" s="43">
        <f t="shared" si="7"/>
        <v>9.5510983763132757E-4</v>
      </c>
      <c r="M13" s="43">
        <f t="shared" si="5"/>
        <v>5.5396370582617004E-2</v>
      </c>
      <c r="N13" s="43">
        <f t="shared" si="0"/>
        <v>0.14613180515759314</v>
      </c>
      <c r="O13" s="43">
        <f t="shared" si="1"/>
        <v>0.39637058261700098</v>
      </c>
      <c r="P13" s="43">
        <f t="shared" si="2"/>
        <v>0.17191977077363896</v>
      </c>
      <c r="Q13" s="43">
        <f t="shared" si="3"/>
        <v>0.15472779369627507</v>
      </c>
      <c r="R13" s="43">
        <f t="shared" si="4"/>
        <v>7.4498567335243557E-2</v>
      </c>
      <c r="S13" s="44">
        <f t="shared" si="6"/>
        <v>1</v>
      </c>
    </row>
    <row r="14" spans="1:19">
      <c r="A14" s="48" t="s">
        <v>12</v>
      </c>
      <c r="B14" s="42">
        <v>22.41</v>
      </c>
      <c r="C14" s="50">
        <v>22.78</v>
      </c>
      <c r="D14" s="39">
        <v>11</v>
      </c>
      <c r="E14" s="40">
        <v>137</v>
      </c>
      <c r="F14" s="40">
        <v>332</v>
      </c>
      <c r="G14" s="40">
        <v>655</v>
      </c>
      <c r="H14" s="40">
        <v>103</v>
      </c>
      <c r="I14" s="40">
        <v>37</v>
      </c>
      <c r="J14" s="40">
        <v>108</v>
      </c>
      <c r="K14" s="41">
        <v>1383</v>
      </c>
      <c r="L14" s="43">
        <f t="shared" si="7"/>
        <v>7.9537237888647871E-3</v>
      </c>
      <c r="M14" s="43">
        <f t="shared" si="5"/>
        <v>9.9060014461315973E-2</v>
      </c>
      <c r="N14" s="43">
        <f t="shared" si="0"/>
        <v>0.24005784526391902</v>
      </c>
      <c r="O14" s="43">
        <f t="shared" si="1"/>
        <v>0.47360809833694867</v>
      </c>
      <c r="P14" s="43">
        <f t="shared" si="2"/>
        <v>7.4475777295733916E-2</v>
      </c>
      <c r="Q14" s="43">
        <f t="shared" si="3"/>
        <v>2.6753434562545191E-2</v>
      </c>
      <c r="R14" s="43">
        <f t="shared" si="4"/>
        <v>7.8091106290672452E-2</v>
      </c>
      <c r="S14" s="44">
        <f t="shared" si="6"/>
        <v>1</v>
      </c>
    </row>
    <row r="15" spans="1:19">
      <c r="A15" s="48" t="s">
        <v>13</v>
      </c>
      <c r="B15" s="42">
        <v>22.79</v>
      </c>
      <c r="C15" s="50">
        <v>22.76</v>
      </c>
      <c r="D15" s="39">
        <v>26</v>
      </c>
      <c r="E15" s="40">
        <v>205</v>
      </c>
      <c r="F15" s="40">
        <v>408</v>
      </c>
      <c r="G15" s="40">
        <v>833</v>
      </c>
      <c r="H15" s="40">
        <v>163</v>
      </c>
      <c r="I15" s="40">
        <v>49</v>
      </c>
      <c r="J15" s="40">
        <v>165</v>
      </c>
      <c r="K15" s="41">
        <v>1849</v>
      </c>
      <c r="L15" s="43">
        <f t="shared" si="7"/>
        <v>1.4061654948620876E-2</v>
      </c>
      <c r="M15" s="43">
        <f t="shared" si="5"/>
        <v>0.11087074094104922</v>
      </c>
      <c r="N15" s="43">
        <f t="shared" ref="M15:R21" si="8">F15/$K15</f>
        <v>0.2206598161168199</v>
      </c>
      <c r="O15" s="43">
        <f t="shared" si="1"/>
        <v>0.45051379123850732</v>
      </c>
      <c r="P15" s="43">
        <f t="shared" si="2"/>
        <v>8.8155759870200107E-2</v>
      </c>
      <c r="Q15" s="43">
        <f t="shared" si="3"/>
        <v>2.650081124932396E-2</v>
      </c>
      <c r="R15" s="43">
        <f t="shared" si="4"/>
        <v>8.9237425635478637E-2</v>
      </c>
      <c r="S15" s="44">
        <f t="shared" si="6"/>
        <v>1</v>
      </c>
    </row>
    <row r="16" spans="1:19">
      <c r="A16" s="48" t="s">
        <v>14</v>
      </c>
      <c r="B16" s="42">
        <v>27.2</v>
      </c>
      <c r="C16" s="50">
        <v>27.07</v>
      </c>
      <c r="D16" s="39">
        <v>97</v>
      </c>
      <c r="E16" s="40">
        <v>470</v>
      </c>
      <c r="F16" s="40">
        <v>465</v>
      </c>
      <c r="G16" s="40">
        <v>211</v>
      </c>
      <c r="H16" s="40">
        <v>6</v>
      </c>
      <c r="I16" s="40">
        <v>1</v>
      </c>
      <c r="J16" s="40">
        <v>70</v>
      </c>
      <c r="K16" s="41">
        <v>1320</v>
      </c>
      <c r="L16" s="43">
        <f t="shared" si="7"/>
        <v>7.3484848484848486E-2</v>
      </c>
      <c r="M16" s="43">
        <f t="shared" si="5"/>
        <v>0.35606060606060608</v>
      </c>
      <c r="N16" s="43">
        <f t="shared" ref="N16:N20" si="9">F16/$K16</f>
        <v>0.35227272727272729</v>
      </c>
      <c r="O16" s="43">
        <f t="shared" si="1"/>
        <v>0.15984848484848485</v>
      </c>
      <c r="P16" s="43">
        <f t="shared" si="2"/>
        <v>4.5454545454545452E-3</v>
      </c>
      <c r="Q16" s="43">
        <f t="shared" si="3"/>
        <v>7.5757575757575758E-4</v>
      </c>
      <c r="R16" s="43">
        <f t="shared" si="4"/>
        <v>5.3030303030303032E-2</v>
      </c>
      <c r="S16" s="44">
        <f t="shared" si="6"/>
        <v>0.99999999999999989</v>
      </c>
    </row>
    <row r="17" spans="1:20">
      <c r="A17" s="48" t="s">
        <v>15</v>
      </c>
      <c r="B17" s="42">
        <v>21.63</v>
      </c>
      <c r="C17" s="50">
        <v>21.8</v>
      </c>
      <c r="D17" s="39">
        <v>4</v>
      </c>
      <c r="E17" s="40">
        <v>122</v>
      </c>
      <c r="F17" s="40">
        <v>360</v>
      </c>
      <c r="G17" s="40">
        <v>868</v>
      </c>
      <c r="H17" s="40">
        <v>222</v>
      </c>
      <c r="I17" s="40">
        <v>69</v>
      </c>
      <c r="J17" s="40">
        <v>65</v>
      </c>
      <c r="K17" s="41">
        <v>1710</v>
      </c>
      <c r="L17" s="43">
        <f t="shared" si="7"/>
        <v>2.3391812865497076E-3</v>
      </c>
      <c r="M17" s="43">
        <f t="shared" si="5"/>
        <v>7.1345029239766086E-2</v>
      </c>
      <c r="N17" s="43">
        <f t="shared" si="9"/>
        <v>0.21052631578947367</v>
      </c>
      <c r="O17" s="43">
        <f t="shared" si="1"/>
        <v>0.5076023391812865</v>
      </c>
      <c r="P17" s="43">
        <f t="shared" si="2"/>
        <v>0.12982456140350876</v>
      </c>
      <c r="Q17" s="43">
        <f t="shared" si="3"/>
        <v>4.0350877192982457E-2</v>
      </c>
      <c r="R17" s="43">
        <f t="shared" si="4"/>
        <v>3.8011695906432746E-2</v>
      </c>
      <c r="S17" s="44">
        <f t="shared" si="6"/>
        <v>0.99999999999999989</v>
      </c>
    </row>
    <row r="18" spans="1:20">
      <c r="A18" s="48" t="s">
        <v>16</v>
      </c>
      <c r="B18" s="42">
        <v>25.68</v>
      </c>
      <c r="C18" s="50">
        <v>25.89</v>
      </c>
      <c r="D18" s="39">
        <v>246</v>
      </c>
      <c r="E18" s="40">
        <v>1731</v>
      </c>
      <c r="F18" s="40">
        <v>2473</v>
      </c>
      <c r="G18" s="40">
        <v>1643</v>
      </c>
      <c r="H18" s="40">
        <v>51</v>
      </c>
      <c r="I18" s="40">
        <v>10</v>
      </c>
      <c r="J18" s="40">
        <v>361</v>
      </c>
      <c r="K18" s="41">
        <v>6515</v>
      </c>
      <c r="L18" s="43">
        <f t="shared" si="7"/>
        <v>3.7759017651573294E-2</v>
      </c>
      <c r="M18" s="43">
        <f t="shared" si="5"/>
        <v>0.26569455103607059</v>
      </c>
      <c r="N18" s="43">
        <f t="shared" si="9"/>
        <v>0.37958557175748275</v>
      </c>
      <c r="O18" s="43">
        <f t="shared" si="1"/>
        <v>0.25218726016884113</v>
      </c>
      <c r="P18" s="43">
        <f t="shared" si="2"/>
        <v>7.8280890253261699E-3</v>
      </c>
      <c r="Q18" s="43">
        <f t="shared" si="3"/>
        <v>1.5349194167306216E-3</v>
      </c>
      <c r="R18" s="43">
        <f t="shared" si="4"/>
        <v>5.5410590943975442E-2</v>
      </c>
      <c r="S18" s="44">
        <f t="shared" si="6"/>
        <v>1</v>
      </c>
    </row>
    <row r="19" spans="1:20">
      <c r="A19" s="48" t="s">
        <v>17</v>
      </c>
      <c r="B19" s="42">
        <v>24.09</v>
      </c>
      <c r="C19" s="50">
        <v>24.37</v>
      </c>
      <c r="D19" s="39">
        <v>45</v>
      </c>
      <c r="E19" s="40">
        <v>210</v>
      </c>
      <c r="F19" s="40">
        <v>286</v>
      </c>
      <c r="G19" s="40">
        <v>368</v>
      </c>
      <c r="H19" s="40">
        <v>85</v>
      </c>
      <c r="I19" s="40">
        <v>12</v>
      </c>
      <c r="J19" s="40">
        <v>67</v>
      </c>
      <c r="K19" s="41">
        <v>1073</v>
      </c>
      <c r="L19" s="43">
        <f t="shared" si="7"/>
        <v>4.1938490214352281E-2</v>
      </c>
      <c r="M19" s="43">
        <f t="shared" si="5"/>
        <v>0.195712954333644</v>
      </c>
      <c r="N19" s="43">
        <f t="shared" si="9"/>
        <v>0.26654240447343897</v>
      </c>
      <c r="O19" s="43">
        <f t="shared" si="1"/>
        <v>0.34296365330848089</v>
      </c>
      <c r="P19" s="43">
        <f t="shared" si="2"/>
        <v>7.9217148182665426E-2</v>
      </c>
      <c r="Q19" s="43">
        <f t="shared" si="3"/>
        <v>1.1183597390493943E-2</v>
      </c>
      <c r="R19" s="43">
        <f t="shared" si="4"/>
        <v>6.2441752096924513E-2</v>
      </c>
      <c r="S19" s="44">
        <f t="shared" si="6"/>
        <v>1</v>
      </c>
    </row>
    <row r="20" spans="1:20">
      <c r="A20" s="48" t="s">
        <v>18</v>
      </c>
      <c r="B20" s="42">
        <v>24.06</v>
      </c>
      <c r="C20" s="50">
        <v>24.14</v>
      </c>
      <c r="D20" s="39">
        <v>10</v>
      </c>
      <c r="E20" s="40">
        <v>89</v>
      </c>
      <c r="F20" s="40">
        <v>159</v>
      </c>
      <c r="G20" s="40">
        <v>197</v>
      </c>
      <c r="H20" s="40">
        <v>25</v>
      </c>
      <c r="I20" s="40">
        <v>4</v>
      </c>
      <c r="J20" s="40">
        <v>29</v>
      </c>
      <c r="K20" s="41">
        <v>513</v>
      </c>
      <c r="L20" s="43">
        <f t="shared" si="7"/>
        <v>1.9493177387914229E-2</v>
      </c>
      <c r="M20" s="43">
        <f t="shared" si="5"/>
        <v>0.17348927875243664</v>
      </c>
      <c r="N20" s="43">
        <f t="shared" si="9"/>
        <v>0.30994152046783624</v>
      </c>
      <c r="O20" s="43">
        <f t="shared" si="1"/>
        <v>0.38401559454191031</v>
      </c>
      <c r="P20" s="43">
        <f t="shared" si="2"/>
        <v>4.8732943469785572E-2</v>
      </c>
      <c r="Q20" s="43">
        <f t="shared" si="3"/>
        <v>7.7972709551656916E-3</v>
      </c>
      <c r="R20" s="43">
        <f t="shared" si="4"/>
        <v>5.6530214424951264E-2</v>
      </c>
      <c r="S20" s="44">
        <f t="shared" si="6"/>
        <v>1</v>
      </c>
    </row>
    <row r="21" spans="1:20" ht="15.75" thickBot="1">
      <c r="A21" s="49" t="s">
        <v>19</v>
      </c>
      <c r="B21" s="45">
        <f>AVERAGE(B8:B20)</f>
        <v>22.673076923076923</v>
      </c>
      <c r="C21" s="51">
        <f>AVERAGE(C8:C20)</f>
        <v>22.777692307692305</v>
      </c>
      <c r="D21" s="74">
        <v>619</v>
      </c>
      <c r="E21" s="75">
        <v>4142</v>
      </c>
      <c r="F21" s="75">
        <v>6207</v>
      </c>
      <c r="G21" s="75">
        <v>6895</v>
      </c>
      <c r="H21" s="75">
        <v>1183</v>
      </c>
      <c r="I21" s="75">
        <v>822</v>
      </c>
      <c r="J21" s="75">
        <v>1336</v>
      </c>
      <c r="K21" s="76">
        <v>21204</v>
      </c>
      <c r="L21" s="46">
        <f t="shared" ref="L21" si="10">D21/$K21</f>
        <v>2.919260516883607E-2</v>
      </c>
      <c r="M21" s="46">
        <f t="shared" si="8"/>
        <v>0.19534050179211471</v>
      </c>
      <c r="N21" s="46">
        <f t="shared" si="8"/>
        <v>0.2927277872099604</v>
      </c>
      <c r="O21" s="46">
        <f t="shared" si="8"/>
        <v>0.32517449537823051</v>
      </c>
      <c r="P21" s="46">
        <f t="shared" si="8"/>
        <v>5.5791360120731937E-2</v>
      </c>
      <c r="Q21" s="46">
        <f t="shared" si="8"/>
        <v>3.8766270514997168E-2</v>
      </c>
      <c r="R21" s="46">
        <f t="shared" si="8"/>
        <v>6.3006979815129219E-2</v>
      </c>
      <c r="S21" s="47">
        <f t="shared" si="6"/>
        <v>1</v>
      </c>
      <c r="T21" s="60"/>
    </row>
    <row r="22" spans="1:20" ht="15.75" thickTop="1">
      <c r="A22" s="1" t="s">
        <v>20</v>
      </c>
      <c r="B22" s="11"/>
      <c r="C22" s="11"/>
      <c r="D22" s="12"/>
      <c r="E22" s="56"/>
      <c r="F22" s="56"/>
      <c r="G22" s="56"/>
      <c r="H22" s="56"/>
      <c r="I22" s="56"/>
      <c r="J22" s="56"/>
      <c r="K22" s="56"/>
      <c r="L22" s="13"/>
      <c r="M22" s="13"/>
      <c r="N22" s="13"/>
      <c r="O22" s="13"/>
      <c r="P22" s="13"/>
      <c r="Q22" s="13"/>
      <c r="R22" s="13"/>
      <c r="S22" s="13"/>
    </row>
    <row r="23" spans="1:20">
      <c r="A23" s="1" t="s">
        <v>21</v>
      </c>
      <c r="B23" s="11"/>
      <c r="C23" s="1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0">
      <c r="A24" s="1"/>
      <c r="B24" s="11"/>
      <c r="C24" s="1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0">
      <c r="A25" s="1" t="s">
        <v>22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"/>
      <c r="M25" s="1"/>
      <c r="N25" s="1"/>
      <c r="O25" s="1"/>
      <c r="P25" s="1"/>
      <c r="Q25" s="1"/>
      <c r="R25" s="1"/>
      <c r="S25" s="1"/>
    </row>
    <row r="26" spans="1:20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0">
      <c r="A27" s="1" t="s">
        <v>59</v>
      </c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"/>
      <c r="M27" s="1"/>
      <c r="N27" s="1"/>
      <c r="O27" s="1"/>
      <c r="P27" s="1"/>
      <c r="Q27" s="1"/>
      <c r="R27" s="1"/>
      <c r="S27" s="1"/>
    </row>
    <row r="28" spans="1:20" ht="15.75" thickBot="1">
      <c r="A28" s="19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19"/>
      <c r="M28" s="19"/>
      <c r="N28" s="19"/>
      <c r="O28" s="19"/>
      <c r="P28" s="19"/>
      <c r="Q28" s="19"/>
      <c r="R28" s="19"/>
      <c r="S28" s="19"/>
    </row>
    <row r="29" spans="1:20" s="26" customFormat="1" ht="17.25" customHeight="1" thickTop="1">
      <c r="A29" s="25"/>
      <c r="B29" s="78" t="s">
        <v>57</v>
      </c>
      <c r="C29" s="80" t="s">
        <v>56</v>
      </c>
      <c r="D29" s="82" t="s">
        <v>2</v>
      </c>
      <c r="E29" s="83"/>
      <c r="F29" s="83"/>
      <c r="G29" s="83"/>
      <c r="H29" s="83"/>
      <c r="I29" s="83"/>
      <c r="J29" s="83"/>
      <c r="K29" s="83"/>
      <c r="L29" s="83" t="s">
        <v>3</v>
      </c>
      <c r="M29" s="83"/>
      <c r="N29" s="83"/>
      <c r="O29" s="83"/>
      <c r="P29" s="83"/>
      <c r="Q29" s="83"/>
      <c r="R29" s="83"/>
      <c r="S29" s="83"/>
    </row>
    <row r="30" spans="1:20" s="26" customFormat="1" ht="17.25" customHeight="1">
      <c r="A30" s="27"/>
      <c r="B30" s="79"/>
      <c r="C30" s="81"/>
      <c r="D30" s="24" t="s">
        <v>50</v>
      </c>
      <c r="E30" s="24" t="s">
        <v>51</v>
      </c>
      <c r="F30" s="24" t="s">
        <v>52</v>
      </c>
      <c r="G30" s="24" t="s">
        <v>53</v>
      </c>
      <c r="H30" s="24" t="s">
        <v>54</v>
      </c>
      <c r="I30" s="24" t="s">
        <v>55</v>
      </c>
      <c r="J30" s="17" t="s">
        <v>4</v>
      </c>
      <c r="K30" s="28" t="s">
        <v>5</v>
      </c>
      <c r="L30" s="24" t="s">
        <v>50</v>
      </c>
      <c r="M30" s="24" t="s">
        <v>51</v>
      </c>
      <c r="N30" s="24" t="s">
        <v>52</v>
      </c>
      <c r="O30" s="24" t="s">
        <v>53</v>
      </c>
      <c r="P30" s="24" t="s">
        <v>54</v>
      </c>
      <c r="Q30" s="24" t="s">
        <v>55</v>
      </c>
      <c r="R30" s="17" t="s">
        <v>4</v>
      </c>
      <c r="S30" s="18" t="s">
        <v>5</v>
      </c>
    </row>
    <row r="31" spans="1:20">
      <c r="A31" s="3"/>
      <c r="B31" s="55"/>
      <c r="C31" s="70"/>
      <c r="D31" s="5"/>
      <c r="E31" s="5"/>
      <c r="F31" s="5"/>
      <c r="G31" s="5"/>
      <c r="H31" s="5"/>
      <c r="I31" s="5"/>
      <c r="J31" s="5"/>
      <c r="K31" s="9"/>
      <c r="L31" s="5"/>
      <c r="M31" s="5"/>
      <c r="N31" s="5"/>
      <c r="O31" s="5"/>
      <c r="P31" s="5"/>
      <c r="Q31" s="5"/>
      <c r="R31" s="5"/>
      <c r="S31" s="14"/>
    </row>
    <row r="32" spans="1:20">
      <c r="A32" s="8" t="s">
        <v>23</v>
      </c>
      <c r="B32" s="66">
        <v>22</v>
      </c>
      <c r="C32" s="50">
        <v>22</v>
      </c>
      <c r="D32" s="53">
        <v>1</v>
      </c>
      <c r="E32" s="53">
        <v>13</v>
      </c>
      <c r="F32" s="53">
        <v>47</v>
      </c>
      <c r="G32" s="53">
        <v>105</v>
      </c>
      <c r="H32" s="53">
        <v>17</v>
      </c>
      <c r="I32" s="53">
        <v>1</v>
      </c>
      <c r="J32" s="53">
        <v>20</v>
      </c>
      <c r="K32" s="52">
        <v>204</v>
      </c>
      <c r="L32" s="43">
        <f t="shared" ref="L32:L55" si="11">D32/$K32</f>
        <v>4.9019607843137254E-3</v>
      </c>
      <c r="M32" s="43">
        <f t="shared" ref="M32:M55" si="12">E32/$K32</f>
        <v>6.3725490196078427E-2</v>
      </c>
      <c r="N32" s="43">
        <f t="shared" ref="N32:N55" si="13">F32/$K32</f>
        <v>0.23039215686274508</v>
      </c>
      <c r="O32" s="43">
        <f t="shared" ref="O32:O55" si="14">G32/$K32</f>
        <v>0.51470588235294112</v>
      </c>
      <c r="P32" s="43">
        <f t="shared" ref="P32:P55" si="15">H32/$K32</f>
        <v>8.3333333333333329E-2</v>
      </c>
      <c r="Q32" s="43">
        <f t="shared" ref="Q32:Q55" si="16">I32/$K32</f>
        <v>4.9019607843137254E-3</v>
      </c>
      <c r="R32" s="43">
        <f t="shared" ref="R32:R55" si="17">J32/$K32</f>
        <v>9.8039215686274508E-2</v>
      </c>
      <c r="S32" s="54">
        <f t="shared" ref="S32:S56" si="18">K32/$K32</f>
        <v>1</v>
      </c>
    </row>
    <row r="33" spans="1:19">
      <c r="A33" s="8" t="s">
        <v>24</v>
      </c>
      <c r="B33" s="66">
        <v>21.6</v>
      </c>
      <c r="C33" s="50">
        <v>22.4</v>
      </c>
      <c r="D33" s="53">
        <v>1</v>
      </c>
      <c r="E33" s="53">
        <v>27</v>
      </c>
      <c r="F33" s="53">
        <v>81</v>
      </c>
      <c r="G33" s="53">
        <v>178</v>
      </c>
      <c r="H33" s="53">
        <v>35</v>
      </c>
      <c r="I33" s="53">
        <v>7</v>
      </c>
      <c r="J33" s="53">
        <v>5</v>
      </c>
      <c r="K33" s="52">
        <v>334</v>
      </c>
      <c r="L33" s="43">
        <f t="shared" si="11"/>
        <v>2.9940119760479044E-3</v>
      </c>
      <c r="M33" s="43">
        <f t="shared" si="12"/>
        <v>8.0838323353293412E-2</v>
      </c>
      <c r="N33" s="43">
        <f t="shared" si="13"/>
        <v>0.24251497005988024</v>
      </c>
      <c r="O33" s="43">
        <f t="shared" si="14"/>
        <v>0.53293413173652693</v>
      </c>
      <c r="P33" s="43">
        <f t="shared" si="15"/>
        <v>0.10479041916167664</v>
      </c>
      <c r="Q33" s="43">
        <f t="shared" si="16"/>
        <v>2.0958083832335328E-2</v>
      </c>
      <c r="R33" s="43">
        <f t="shared" si="17"/>
        <v>1.4970059880239521E-2</v>
      </c>
      <c r="S33" s="54">
        <f t="shared" si="18"/>
        <v>1</v>
      </c>
    </row>
    <row r="34" spans="1:19">
      <c r="A34" s="8" t="s">
        <v>25</v>
      </c>
      <c r="B34" s="66">
        <v>22</v>
      </c>
      <c r="C34" s="50">
        <v>23</v>
      </c>
      <c r="D34" s="53">
        <v>1</v>
      </c>
      <c r="E34" s="53">
        <v>25</v>
      </c>
      <c r="F34" s="53">
        <v>71</v>
      </c>
      <c r="G34" s="53">
        <v>124</v>
      </c>
      <c r="H34" s="53">
        <v>21</v>
      </c>
      <c r="I34" s="53">
        <v>2</v>
      </c>
      <c r="J34" s="53">
        <v>12</v>
      </c>
      <c r="K34" s="52">
        <v>256</v>
      </c>
      <c r="L34" s="43">
        <f t="shared" si="11"/>
        <v>3.90625E-3</v>
      </c>
      <c r="M34" s="43">
        <f t="shared" si="12"/>
        <v>9.765625E-2</v>
      </c>
      <c r="N34" s="43">
        <f t="shared" si="13"/>
        <v>0.27734375</v>
      </c>
      <c r="O34" s="43">
        <f t="shared" si="14"/>
        <v>0.484375</v>
      </c>
      <c r="P34" s="43">
        <f t="shared" si="15"/>
        <v>8.203125E-2</v>
      </c>
      <c r="Q34" s="43">
        <f t="shared" si="16"/>
        <v>7.8125E-3</v>
      </c>
      <c r="R34" s="43">
        <f t="shared" si="17"/>
        <v>4.6875E-2</v>
      </c>
      <c r="S34" s="54">
        <f t="shared" si="18"/>
        <v>1</v>
      </c>
    </row>
    <row r="35" spans="1:19">
      <c r="A35" s="8" t="s">
        <v>26</v>
      </c>
      <c r="B35" s="66">
        <v>22.02</v>
      </c>
      <c r="C35" s="50" t="s">
        <v>49</v>
      </c>
      <c r="D35" s="57" t="s">
        <v>49</v>
      </c>
      <c r="E35" s="57" t="s">
        <v>49</v>
      </c>
      <c r="F35" s="57" t="s">
        <v>49</v>
      </c>
      <c r="G35" s="57" t="s">
        <v>49</v>
      </c>
      <c r="H35" s="57" t="s">
        <v>49</v>
      </c>
      <c r="I35" s="57" t="s">
        <v>49</v>
      </c>
      <c r="J35" s="53">
        <v>951</v>
      </c>
      <c r="K35" s="52">
        <v>951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f t="shared" si="17"/>
        <v>1</v>
      </c>
      <c r="S35" s="54">
        <f t="shared" si="18"/>
        <v>1</v>
      </c>
    </row>
    <row r="36" spans="1:19">
      <c r="A36" s="8" t="s">
        <v>27</v>
      </c>
      <c r="B36" s="66">
        <v>22</v>
      </c>
      <c r="C36" s="50">
        <v>22</v>
      </c>
      <c r="D36" s="53" t="s">
        <v>49</v>
      </c>
      <c r="E36" s="53">
        <v>9</v>
      </c>
      <c r="F36" s="53">
        <v>18</v>
      </c>
      <c r="G36" s="53">
        <v>38</v>
      </c>
      <c r="H36" s="53">
        <v>15</v>
      </c>
      <c r="I36" s="53">
        <v>4</v>
      </c>
      <c r="J36" s="53">
        <v>47</v>
      </c>
      <c r="K36" s="52">
        <v>131</v>
      </c>
      <c r="L36" s="43">
        <v>0</v>
      </c>
      <c r="M36" s="43">
        <f t="shared" si="12"/>
        <v>6.8702290076335881E-2</v>
      </c>
      <c r="N36" s="43">
        <f t="shared" si="13"/>
        <v>0.13740458015267176</v>
      </c>
      <c r="O36" s="43">
        <f t="shared" si="14"/>
        <v>0.29007633587786258</v>
      </c>
      <c r="P36" s="43">
        <f t="shared" si="15"/>
        <v>0.11450381679389313</v>
      </c>
      <c r="Q36" s="43">
        <f t="shared" si="16"/>
        <v>3.0534351145038167E-2</v>
      </c>
      <c r="R36" s="43">
        <f t="shared" si="17"/>
        <v>0.35877862595419846</v>
      </c>
      <c r="S36" s="54">
        <f t="shared" si="18"/>
        <v>1</v>
      </c>
    </row>
    <row r="37" spans="1:19">
      <c r="A37" s="8" t="s">
        <v>28</v>
      </c>
      <c r="B37" s="66">
        <v>20.9</v>
      </c>
      <c r="C37" s="50">
        <v>21.4</v>
      </c>
      <c r="D37" s="53">
        <v>1</v>
      </c>
      <c r="E37" s="53">
        <v>14</v>
      </c>
      <c r="F37" s="53">
        <v>43</v>
      </c>
      <c r="G37" s="53">
        <v>138</v>
      </c>
      <c r="H37" s="53">
        <v>45</v>
      </c>
      <c r="I37" s="53">
        <v>8</v>
      </c>
      <c r="J37" s="53">
        <v>41</v>
      </c>
      <c r="K37" s="52">
        <v>290</v>
      </c>
      <c r="L37" s="43">
        <f t="shared" si="11"/>
        <v>3.4482758620689655E-3</v>
      </c>
      <c r="M37" s="43">
        <f t="shared" si="12"/>
        <v>4.8275862068965517E-2</v>
      </c>
      <c r="N37" s="43">
        <f t="shared" si="13"/>
        <v>0.14827586206896551</v>
      </c>
      <c r="O37" s="43">
        <f t="shared" si="14"/>
        <v>0.47586206896551725</v>
      </c>
      <c r="P37" s="43">
        <f t="shared" si="15"/>
        <v>0.15517241379310345</v>
      </c>
      <c r="Q37" s="43">
        <f t="shared" si="16"/>
        <v>2.7586206896551724E-2</v>
      </c>
      <c r="R37" s="43">
        <f t="shared" si="17"/>
        <v>0.14137931034482759</v>
      </c>
      <c r="S37" s="54">
        <f t="shared" si="18"/>
        <v>1</v>
      </c>
    </row>
    <row r="38" spans="1:19">
      <c r="A38" s="8" t="s">
        <v>29</v>
      </c>
      <c r="B38" s="66">
        <v>0</v>
      </c>
      <c r="C38" s="50">
        <v>25.68</v>
      </c>
      <c r="D38" s="53">
        <v>10</v>
      </c>
      <c r="E38" s="53">
        <v>84</v>
      </c>
      <c r="F38" s="53">
        <v>97</v>
      </c>
      <c r="G38" s="53">
        <v>74</v>
      </c>
      <c r="H38" s="53">
        <v>5</v>
      </c>
      <c r="I38" s="53">
        <v>1</v>
      </c>
      <c r="J38" s="53">
        <v>224</v>
      </c>
      <c r="K38" s="52">
        <v>495</v>
      </c>
      <c r="L38" s="43">
        <f t="shared" si="11"/>
        <v>2.0202020202020204E-2</v>
      </c>
      <c r="M38" s="43">
        <f t="shared" si="12"/>
        <v>0.16969696969696971</v>
      </c>
      <c r="N38" s="43">
        <f t="shared" si="13"/>
        <v>0.19595959595959597</v>
      </c>
      <c r="O38" s="43">
        <f t="shared" si="14"/>
        <v>0.14949494949494949</v>
      </c>
      <c r="P38" s="43">
        <f t="shared" si="15"/>
        <v>1.0101010101010102E-2</v>
      </c>
      <c r="Q38" s="43">
        <f t="shared" si="16"/>
        <v>2.0202020202020202E-3</v>
      </c>
      <c r="R38" s="43">
        <f t="shared" si="17"/>
        <v>0.45252525252525255</v>
      </c>
      <c r="S38" s="54">
        <f t="shared" si="18"/>
        <v>1</v>
      </c>
    </row>
    <row r="39" spans="1:19">
      <c r="A39" s="8" t="s">
        <v>30</v>
      </c>
      <c r="B39" s="66">
        <v>23</v>
      </c>
      <c r="C39" s="50">
        <v>23</v>
      </c>
      <c r="D39" s="53">
        <v>5</v>
      </c>
      <c r="E39" s="53">
        <v>46</v>
      </c>
      <c r="F39" s="53">
        <v>74</v>
      </c>
      <c r="G39" s="53">
        <v>99</v>
      </c>
      <c r="H39" s="53">
        <v>34</v>
      </c>
      <c r="I39" s="53">
        <v>19</v>
      </c>
      <c r="J39" s="53">
        <v>52</v>
      </c>
      <c r="K39" s="52">
        <v>329</v>
      </c>
      <c r="L39" s="43">
        <f t="shared" si="11"/>
        <v>1.5197568389057751E-2</v>
      </c>
      <c r="M39" s="43">
        <f t="shared" si="12"/>
        <v>0.1398176291793313</v>
      </c>
      <c r="N39" s="43">
        <f t="shared" si="13"/>
        <v>0.22492401215805471</v>
      </c>
      <c r="O39" s="43">
        <f t="shared" si="14"/>
        <v>0.30091185410334348</v>
      </c>
      <c r="P39" s="43">
        <f t="shared" si="15"/>
        <v>0.10334346504559271</v>
      </c>
      <c r="Q39" s="43">
        <f t="shared" si="16"/>
        <v>5.7750759878419454E-2</v>
      </c>
      <c r="R39" s="43">
        <f t="shared" si="17"/>
        <v>0.1580547112462006</v>
      </c>
      <c r="S39" s="54">
        <f t="shared" si="18"/>
        <v>1</v>
      </c>
    </row>
    <row r="40" spans="1:19">
      <c r="A40" s="8" t="s">
        <v>31</v>
      </c>
      <c r="B40" s="66">
        <v>23</v>
      </c>
      <c r="C40" s="50">
        <v>25.6</v>
      </c>
      <c r="D40" s="53">
        <v>1</v>
      </c>
      <c r="E40" s="53">
        <v>12</v>
      </c>
      <c r="F40" s="53">
        <v>34</v>
      </c>
      <c r="G40" s="53">
        <v>47</v>
      </c>
      <c r="H40" s="53">
        <v>10</v>
      </c>
      <c r="I40" s="53">
        <v>1</v>
      </c>
      <c r="J40" s="53">
        <v>8</v>
      </c>
      <c r="K40" s="52">
        <v>113</v>
      </c>
      <c r="L40" s="43">
        <f t="shared" si="11"/>
        <v>8.8495575221238937E-3</v>
      </c>
      <c r="M40" s="43">
        <f t="shared" si="12"/>
        <v>0.10619469026548672</v>
      </c>
      <c r="N40" s="43">
        <f t="shared" si="13"/>
        <v>0.30088495575221241</v>
      </c>
      <c r="O40" s="43">
        <f t="shared" si="14"/>
        <v>0.41592920353982299</v>
      </c>
      <c r="P40" s="43">
        <f t="shared" si="15"/>
        <v>8.8495575221238937E-2</v>
      </c>
      <c r="Q40" s="43">
        <f t="shared" si="16"/>
        <v>8.8495575221238937E-3</v>
      </c>
      <c r="R40" s="43">
        <f t="shared" si="17"/>
        <v>7.0796460176991149E-2</v>
      </c>
      <c r="S40" s="54">
        <f t="shared" si="18"/>
        <v>1</v>
      </c>
    </row>
    <row r="41" spans="1:19">
      <c r="A41" s="8" t="s">
        <v>32</v>
      </c>
      <c r="B41" s="66">
        <v>21.9</v>
      </c>
      <c r="C41" s="50">
        <v>22</v>
      </c>
      <c r="D41" s="53">
        <v>1</v>
      </c>
      <c r="E41" s="53">
        <v>9</v>
      </c>
      <c r="F41" s="53">
        <v>38</v>
      </c>
      <c r="G41" s="53">
        <v>60</v>
      </c>
      <c r="H41" s="53">
        <v>23</v>
      </c>
      <c r="I41" s="53">
        <v>5</v>
      </c>
      <c r="J41" s="53">
        <v>23</v>
      </c>
      <c r="K41" s="52">
        <v>159</v>
      </c>
      <c r="L41" s="43">
        <f t="shared" si="11"/>
        <v>6.2893081761006293E-3</v>
      </c>
      <c r="M41" s="43">
        <f t="shared" si="12"/>
        <v>5.6603773584905662E-2</v>
      </c>
      <c r="N41" s="43">
        <f t="shared" si="13"/>
        <v>0.2389937106918239</v>
      </c>
      <c r="O41" s="43">
        <f t="shared" si="14"/>
        <v>0.37735849056603776</v>
      </c>
      <c r="P41" s="43">
        <f t="shared" si="15"/>
        <v>0.14465408805031446</v>
      </c>
      <c r="Q41" s="43">
        <f t="shared" si="16"/>
        <v>3.1446540880503145E-2</v>
      </c>
      <c r="R41" s="43">
        <f t="shared" si="17"/>
        <v>0.14465408805031446</v>
      </c>
      <c r="S41" s="54">
        <f t="shared" si="18"/>
        <v>1</v>
      </c>
    </row>
    <row r="42" spans="1:19">
      <c r="A42" s="8" t="s">
        <v>33</v>
      </c>
      <c r="B42" s="66">
        <v>23</v>
      </c>
      <c r="C42" s="50">
        <v>23</v>
      </c>
      <c r="D42" s="53">
        <v>3</v>
      </c>
      <c r="E42" s="53">
        <v>89</v>
      </c>
      <c r="F42" s="53">
        <v>209</v>
      </c>
      <c r="G42" s="53">
        <v>516</v>
      </c>
      <c r="H42" s="53">
        <v>74</v>
      </c>
      <c r="I42" s="53">
        <v>8</v>
      </c>
      <c r="J42" s="53">
        <v>302</v>
      </c>
      <c r="K42" s="52">
        <v>1201</v>
      </c>
      <c r="L42" s="43">
        <f t="shared" si="11"/>
        <v>2.4979184013322231E-3</v>
      </c>
      <c r="M42" s="43">
        <f t="shared" si="12"/>
        <v>7.4104912572855952E-2</v>
      </c>
      <c r="N42" s="43">
        <f t="shared" si="13"/>
        <v>0.17402164862614489</v>
      </c>
      <c r="O42" s="43">
        <f t="shared" si="14"/>
        <v>0.42964196502914237</v>
      </c>
      <c r="P42" s="43">
        <f t="shared" si="15"/>
        <v>6.1615320566194835E-2</v>
      </c>
      <c r="Q42" s="43">
        <f t="shared" si="16"/>
        <v>6.6611157368859286E-3</v>
      </c>
      <c r="R42" s="43">
        <f t="shared" si="17"/>
        <v>0.25145711906744378</v>
      </c>
      <c r="S42" s="54">
        <f t="shared" si="18"/>
        <v>1</v>
      </c>
    </row>
    <row r="43" spans="1:19">
      <c r="A43" s="8" t="s">
        <v>34</v>
      </c>
      <c r="B43" s="66">
        <v>25</v>
      </c>
      <c r="C43" s="50">
        <v>25.32</v>
      </c>
      <c r="D43" s="53">
        <v>4</v>
      </c>
      <c r="E43" s="53">
        <v>91</v>
      </c>
      <c r="F43" s="53">
        <v>180</v>
      </c>
      <c r="G43" s="53">
        <v>107</v>
      </c>
      <c r="H43" s="53">
        <v>5</v>
      </c>
      <c r="I43" s="53" t="s">
        <v>49</v>
      </c>
      <c r="J43" s="53">
        <v>21</v>
      </c>
      <c r="K43" s="52">
        <v>408</v>
      </c>
      <c r="L43" s="43">
        <f t="shared" si="11"/>
        <v>9.8039215686274508E-3</v>
      </c>
      <c r="M43" s="43">
        <f t="shared" si="12"/>
        <v>0.22303921568627452</v>
      </c>
      <c r="N43" s="43">
        <f t="shared" si="13"/>
        <v>0.44117647058823528</v>
      </c>
      <c r="O43" s="43">
        <f t="shared" si="14"/>
        <v>0.26225490196078433</v>
      </c>
      <c r="P43" s="43">
        <f t="shared" si="15"/>
        <v>1.2254901960784314E-2</v>
      </c>
      <c r="Q43" s="43">
        <v>0</v>
      </c>
      <c r="R43" s="43">
        <f t="shared" si="17"/>
        <v>5.1470588235294115E-2</v>
      </c>
      <c r="S43" s="54">
        <f t="shared" si="18"/>
        <v>1</v>
      </c>
    </row>
    <row r="44" spans="1:19">
      <c r="A44" s="8" t="s">
        <v>35</v>
      </c>
      <c r="B44" s="66">
        <v>22</v>
      </c>
      <c r="C44" s="50">
        <v>21</v>
      </c>
      <c r="D44" s="53" t="s">
        <v>49</v>
      </c>
      <c r="E44" s="53">
        <v>10</v>
      </c>
      <c r="F44" s="53">
        <v>35</v>
      </c>
      <c r="G44" s="53">
        <v>117</v>
      </c>
      <c r="H44" s="53">
        <v>33</v>
      </c>
      <c r="I44" s="53">
        <v>14</v>
      </c>
      <c r="J44" s="53">
        <v>15</v>
      </c>
      <c r="K44" s="52">
        <v>224</v>
      </c>
      <c r="L44" s="43">
        <v>0</v>
      </c>
      <c r="M44" s="43">
        <f t="shared" si="12"/>
        <v>4.4642857142857144E-2</v>
      </c>
      <c r="N44" s="43">
        <f t="shared" si="13"/>
        <v>0.15625</v>
      </c>
      <c r="O44" s="43">
        <f t="shared" si="14"/>
        <v>0.5223214285714286</v>
      </c>
      <c r="P44" s="43">
        <f t="shared" si="15"/>
        <v>0.14732142857142858</v>
      </c>
      <c r="Q44" s="43">
        <f t="shared" si="16"/>
        <v>6.25E-2</v>
      </c>
      <c r="R44" s="43">
        <f t="shared" si="17"/>
        <v>6.6964285714285712E-2</v>
      </c>
      <c r="S44" s="54">
        <f t="shared" si="18"/>
        <v>1</v>
      </c>
    </row>
    <row r="45" spans="1:19">
      <c r="A45" s="8" t="s">
        <v>36</v>
      </c>
      <c r="B45" s="66">
        <v>19.72</v>
      </c>
      <c r="C45" s="50">
        <v>20</v>
      </c>
      <c r="D45" s="53" t="s">
        <v>49</v>
      </c>
      <c r="E45" s="53">
        <v>6</v>
      </c>
      <c r="F45" s="53">
        <v>26</v>
      </c>
      <c r="G45" s="53">
        <v>121</v>
      </c>
      <c r="H45" s="53">
        <v>82</v>
      </c>
      <c r="I45" s="53">
        <v>52</v>
      </c>
      <c r="J45" s="53">
        <v>92</v>
      </c>
      <c r="K45" s="52">
        <v>379</v>
      </c>
      <c r="L45" s="43">
        <v>0</v>
      </c>
      <c r="M45" s="43">
        <f t="shared" si="12"/>
        <v>1.5831134564643801E-2</v>
      </c>
      <c r="N45" s="43">
        <f t="shared" si="13"/>
        <v>6.860158311345646E-2</v>
      </c>
      <c r="O45" s="43">
        <f t="shared" si="14"/>
        <v>0.31926121372031663</v>
      </c>
      <c r="P45" s="43">
        <f t="shared" si="15"/>
        <v>0.21635883905013192</v>
      </c>
      <c r="Q45" s="43">
        <f t="shared" si="16"/>
        <v>0.13720316622691292</v>
      </c>
      <c r="R45" s="43">
        <f t="shared" si="17"/>
        <v>0.24274406332453827</v>
      </c>
      <c r="S45" s="54">
        <f t="shared" si="18"/>
        <v>1</v>
      </c>
    </row>
    <row r="46" spans="1:19">
      <c r="A46" s="8" t="s">
        <v>37</v>
      </c>
      <c r="B46" s="66">
        <v>21</v>
      </c>
      <c r="C46" s="50">
        <v>22</v>
      </c>
      <c r="D46" s="53">
        <v>1</v>
      </c>
      <c r="E46" s="53">
        <v>5</v>
      </c>
      <c r="F46" s="53">
        <v>10</v>
      </c>
      <c r="G46" s="53">
        <v>47</v>
      </c>
      <c r="H46" s="53">
        <v>7</v>
      </c>
      <c r="I46" s="53">
        <v>5</v>
      </c>
      <c r="J46" s="53">
        <v>80</v>
      </c>
      <c r="K46" s="52">
        <v>155</v>
      </c>
      <c r="L46" s="43">
        <f t="shared" si="11"/>
        <v>6.4516129032258064E-3</v>
      </c>
      <c r="M46" s="43">
        <f t="shared" si="12"/>
        <v>3.2258064516129031E-2</v>
      </c>
      <c r="N46" s="43">
        <f t="shared" si="13"/>
        <v>6.4516129032258063E-2</v>
      </c>
      <c r="O46" s="43">
        <f t="shared" si="14"/>
        <v>0.3032258064516129</v>
      </c>
      <c r="P46" s="43">
        <f t="shared" si="15"/>
        <v>4.5161290322580643E-2</v>
      </c>
      <c r="Q46" s="43">
        <f t="shared" si="16"/>
        <v>3.2258064516129031E-2</v>
      </c>
      <c r="R46" s="43">
        <f t="shared" si="17"/>
        <v>0.5161290322580645</v>
      </c>
      <c r="S46" s="54">
        <f t="shared" si="18"/>
        <v>1</v>
      </c>
    </row>
    <row r="47" spans="1:19">
      <c r="A47" s="8" t="s">
        <v>38</v>
      </c>
      <c r="B47" s="66">
        <v>25.5</v>
      </c>
      <c r="C47" s="50">
        <v>25.5</v>
      </c>
      <c r="D47" s="53">
        <v>10</v>
      </c>
      <c r="E47" s="53">
        <v>103</v>
      </c>
      <c r="F47" s="53">
        <v>146</v>
      </c>
      <c r="G47" s="53">
        <v>116</v>
      </c>
      <c r="H47" s="53">
        <v>7</v>
      </c>
      <c r="I47" s="53" t="s">
        <v>49</v>
      </c>
      <c r="J47" s="53">
        <v>16</v>
      </c>
      <c r="K47" s="52">
        <v>398</v>
      </c>
      <c r="L47" s="43">
        <f t="shared" si="11"/>
        <v>2.5125628140703519E-2</v>
      </c>
      <c r="M47" s="43">
        <f t="shared" si="12"/>
        <v>0.25879396984924624</v>
      </c>
      <c r="N47" s="43">
        <f t="shared" si="13"/>
        <v>0.36683417085427134</v>
      </c>
      <c r="O47" s="43">
        <f t="shared" si="14"/>
        <v>0.29145728643216079</v>
      </c>
      <c r="P47" s="43">
        <f t="shared" si="15"/>
        <v>1.7587939698492462E-2</v>
      </c>
      <c r="Q47" s="43">
        <v>0</v>
      </c>
      <c r="R47" s="43">
        <f t="shared" si="17"/>
        <v>4.0201005025125629E-2</v>
      </c>
      <c r="S47" s="54">
        <f t="shared" si="18"/>
        <v>1</v>
      </c>
    </row>
    <row r="48" spans="1:19">
      <c r="A48" s="8" t="s">
        <v>39</v>
      </c>
      <c r="B48" s="66">
        <v>27.6</v>
      </c>
      <c r="C48" s="50">
        <v>27.7</v>
      </c>
      <c r="D48" s="53">
        <v>103</v>
      </c>
      <c r="E48" s="53">
        <v>668</v>
      </c>
      <c r="F48" s="53">
        <v>503</v>
      </c>
      <c r="G48" s="53">
        <v>163</v>
      </c>
      <c r="H48" s="53">
        <v>10</v>
      </c>
      <c r="I48" s="53">
        <v>1</v>
      </c>
      <c r="J48" s="53">
        <v>191</v>
      </c>
      <c r="K48" s="52">
        <v>1639</v>
      </c>
      <c r="L48" s="43">
        <f t="shared" si="11"/>
        <v>6.2843197071384985E-2</v>
      </c>
      <c r="M48" s="43">
        <f t="shared" si="12"/>
        <v>0.40756558877364246</v>
      </c>
      <c r="N48" s="43">
        <f t="shared" si="13"/>
        <v>0.30689444783404513</v>
      </c>
      <c r="O48" s="43">
        <f t="shared" si="14"/>
        <v>9.9450884685784016E-2</v>
      </c>
      <c r="P48" s="43">
        <f t="shared" si="15"/>
        <v>6.1012812690665044E-3</v>
      </c>
      <c r="Q48" s="43">
        <f t="shared" si="16"/>
        <v>6.1012812690665037E-4</v>
      </c>
      <c r="R48" s="43">
        <f t="shared" si="17"/>
        <v>0.11653447223917023</v>
      </c>
      <c r="S48" s="54">
        <f t="shared" si="18"/>
        <v>1</v>
      </c>
    </row>
    <row r="49" spans="1:19">
      <c r="A49" s="8" t="s">
        <v>40</v>
      </c>
      <c r="B49" s="66">
        <v>23.2</v>
      </c>
      <c r="C49" s="50">
        <v>23.06</v>
      </c>
      <c r="D49" s="53">
        <v>7</v>
      </c>
      <c r="E49" s="53">
        <v>55</v>
      </c>
      <c r="F49" s="53">
        <v>133</v>
      </c>
      <c r="G49" s="53">
        <v>166</v>
      </c>
      <c r="H49" s="53">
        <v>41</v>
      </c>
      <c r="I49" s="53">
        <v>24</v>
      </c>
      <c r="J49" s="53">
        <v>58</v>
      </c>
      <c r="K49" s="52">
        <v>484</v>
      </c>
      <c r="L49" s="43">
        <f t="shared" si="11"/>
        <v>1.4462809917355372E-2</v>
      </c>
      <c r="M49" s="43">
        <f t="shared" si="12"/>
        <v>0.11363636363636363</v>
      </c>
      <c r="N49" s="43">
        <f t="shared" si="13"/>
        <v>0.27479338842975204</v>
      </c>
      <c r="O49" s="43">
        <f t="shared" si="14"/>
        <v>0.34297520661157027</v>
      </c>
      <c r="P49" s="43">
        <f t="shared" si="15"/>
        <v>8.4710743801652888E-2</v>
      </c>
      <c r="Q49" s="43">
        <f t="shared" si="16"/>
        <v>4.9586776859504134E-2</v>
      </c>
      <c r="R49" s="43">
        <f t="shared" si="17"/>
        <v>0.11983471074380166</v>
      </c>
      <c r="S49" s="54">
        <f t="shared" si="18"/>
        <v>1</v>
      </c>
    </row>
    <row r="50" spans="1:19">
      <c r="A50" s="8" t="s">
        <v>41</v>
      </c>
      <c r="B50" s="66">
        <v>22.74</v>
      </c>
      <c r="C50" s="50">
        <v>22.56</v>
      </c>
      <c r="D50" s="53">
        <v>2</v>
      </c>
      <c r="E50" s="53">
        <v>12</v>
      </c>
      <c r="F50" s="53">
        <v>55</v>
      </c>
      <c r="G50" s="53">
        <v>68</v>
      </c>
      <c r="H50" s="53">
        <v>22</v>
      </c>
      <c r="I50" s="53">
        <v>7</v>
      </c>
      <c r="J50" s="53">
        <v>19</v>
      </c>
      <c r="K50" s="52">
        <v>185</v>
      </c>
      <c r="L50" s="43">
        <f t="shared" si="11"/>
        <v>1.0810810810810811E-2</v>
      </c>
      <c r="M50" s="43">
        <f t="shared" si="12"/>
        <v>6.4864864864864868E-2</v>
      </c>
      <c r="N50" s="43">
        <f t="shared" si="13"/>
        <v>0.29729729729729731</v>
      </c>
      <c r="O50" s="43">
        <f t="shared" si="14"/>
        <v>0.36756756756756759</v>
      </c>
      <c r="P50" s="43">
        <f t="shared" si="15"/>
        <v>0.11891891891891893</v>
      </c>
      <c r="Q50" s="43">
        <f t="shared" si="16"/>
        <v>3.783783783783784E-2</v>
      </c>
      <c r="R50" s="43">
        <f t="shared" si="17"/>
        <v>0.10270270270270271</v>
      </c>
      <c r="S50" s="54">
        <f t="shared" si="18"/>
        <v>1</v>
      </c>
    </row>
    <row r="51" spans="1:19">
      <c r="A51" s="8" t="s">
        <v>42</v>
      </c>
      <c r="B51" s="66">
        <v>33</v>
      </c>
      <c r="C51" s="50">
        <v>33.200000000000003</v>
      </c>
      <c r="D51" s="53">
        <v>798</v>
      </c>
      <c r="E51" s="53">
        <v>333</v>
      </c>
      <c r="F51" s="53">
        <v>5</v>
      </c>
      <c r="G51" s="53" t="s">
        <v>49</v>
      </c>
      <c r="H51" s="53" t="s">
        <v>49</v>
      </c>
      <c r="I51" s="53" t="s">
        <v>49</v>
      </c>
      <c r="J51" s="53">
        <v>598</v>
      </c>
      <c r="K51" s="52">
        <v>1734</v>
      </c>
      <c r="L51" s="43">
        <f t="shared" si="11"/>
        <v>0.46020761245674741</v>
      </c>
      <c r="M51" s="43">
        <f t="shared" si="12"/>
        <v>0.19204152249134948</v>
      </c>
      <c r="N51" s="43">
        <f t="shared" si="13"/>
        <v>2.8835063437139563E-3</v>
      </c>
      <c r="O51" s="43">
        <v>0</v>
      </c>
      <c r="P51" s="43">
        <v>0</v>
      </c>
      <c r="Q51" s="43">
        <v>0</v>
      </c>
      <c r="R51" s="43">
        <f t="shared" si="17"/>
        <v>0.34486735870818913</v>
      </c>
      <c r="S51" s="54">
        <f t="shared" si="18"/>
        <v>1</v>
      </c>
    </row>
    <row r="52" spans="1:19">
      <c r="A52" s="8" t="s">
        <v>43</v>
      </c>
      <c r="B52" s="66">
        <v>23.7</v>
      </c>
      <c r="C52" s="50">
        <v>24</v>
      </c>
      <c r="D52" s="53">
        <v>8</v>
      </c>
      <c r="E52" s="53">
        <v>64</v>
      </c>
      <c r="F52" s="53">
        <v>102</v>
      </c>
      <c r="G52" s="53">
        <v>140</v>
      </c>
      <c r="H52" s="53">
        <v>31</v>
      </c>
      <c r="I52" s="53">
        <v>14</v>
      </c>
      <c r="J52" s="53">
        <v>104</v>
      </c>
      <c r="K52" s="52">
        <v>463</v>
      </c>
      <c r="L52" s="43">
        <f t="shared" si="11"/>
        <v>1.7278617710583154E-2</v>
      </c>
      <c r="M52" s="43">
        <f t="shared" si="12"/>
        <v>0.13822894168466524</v>
      </c>
      <c r="N52" s="43">
        <f t="shared" si="13"/>
        <v>0.2203023758099352</v>
      </c>
      <c r="O52" s="43">
        <f t="shared" si="14"/>
        <v>0.30237580993520519</v>
      </c>
      <c r="P52" s="43">
        <f t="shared" si="15"/>
        <v>6.6954643628509725E-2</v>
      </c>
      <c r="Q52" s="43">
        <f t="shared" si="16"/>
        <v>3.0237580993520519E-2</v>
      </c>
      <c r="R52" s="43">
        <f t="shared" si="17"/>
        <v>0.22462203023758098</v>
      </c>
      <c r="S52" s="54">
        <f t="shared" si="18"/>
        <v>1</v>
      </c>
    </row>
    <row r="53" spans="1:19">
      <c r="A53" s="8" t="s">
        <v>44</v>
      </c>
      <c r="B53" s="66">
        <v>24.2</v>
      </c>
      <c r="C53" s="50">
        <v>24.5</v>
      </c>
      <c r="D53" s="53">
        <v>3</v>
      </c>
      <c r="E53" s="53">
        <v>36</v>
      </c>
      <c r="F53" s="53">
        <v>57</v>
      </c>
      <c r="G53" s="53">
        <v>64</v>
      </c>
      <c r="H53" s="53">
        <v>12</v>
      </c>
      <c r="I53" s="53">
        <v>2</v>
      </c>
      <c r="J53" s="53">
        <v>38</v>
      </c>
      <c r="K53" s="52">
        <v>212</v>
      </c>
      <c r="L53" s="43">
        <f t="shared" si="11"/>
        <v>1.4150943396226415E-2</v>
      </c>
      <c r="M53" s="43">
        <f t="shared" si="12"/>
        <v>0.16981132075471697</v>
      </c>
      <c r="N53" s="43">
        <f t="shared" si="13"/>
        <v>0.26886792452830188</v>
      </c>
      <c r="O53" s="43">
        <f t="shared" si="14"/>
        <v>0.30188679245283018</v>
      </c>
      <c r="P53" s="43">
        <f t="shared" si="15"/>
        <v>5.6603773584905662E-2</v>
      </c>
      <c r="Q53" s="43">
        <f t="shared" si="16"/>
        <v>9.433962264150943E-3</v>
      </c>
      <c r="R53" s="43">
        <f t="shared" si="17"/>
        <v>0.17924528301886791</v>
      </c>
      <c r="S53" s="54">
        <f t="shared" si="18"/>
        <v>1</v>
      </c>
    </row>
    <row r="54" spans="1:19">
      <c r="A54" s="8" t="s">
        <v>45</v>
      </c>
      <c r="B54" s="66">
        <v>24.82</v>
      </c>
      <c r="C54" s="50">
        <v>25.37</v>
      </c>
      <c r="D54" s="53">
        <v>7</v>
      </c>
      <c r="E54" s="53">
        <v>63</v>
      </c>
      <c r="F54" s="53">
        <v>87</v>
      </c>
      <c r="G54" s="53">
        <v>72</v>
      </c>
      <c r="H54" s="53">
        <v>7</v>
      </c>
      <c r="I54" s="53" t="s">
        <v>49</v>
      </c>
      <c r="J54" s="53">
        <v>30</v>
      </c>
      <c r="K54" s="52">
        <v>266</v>
      </c>
      <c r="L54" s="43">
        <f t="shared" si="11"/>
        <v>2.6315789473684209E-2</v>
      </c>
      <c r="M54" s="43">
        <f t="shared" si="12"/>
        <v>0.23684210526315788</v>
      </c>
      <c r="N54" s="43">
        <f t="shared" si="13"/>
        <v>0.32706766917293234</v>
      </c>
      <c r="O54" s="43">
        <f t="shared" si="14"/>
        <v>0.27067669172932329</v>
      </c>
      <c r="P54" s="43">
        <f t="shared" si="15"/>
        <v>2.6315789473684209E-2</v>
      </c>
      <c r="Q54" s="43">
        <v>0</v>
      </c>
      <c r="R54" s="43">
        <f t="shared" si="17"/>
        <v>0.11278195488721804</v>
      </c>
      <c r="S54" s="54">
        <f t="shared" si="18"/>
        <v>1</v>
      </c>
    </row>
    <row r="55" spans="1:19">
      <c r="A55" s="8" t="s">
        <v>46</v>
      </c>
      <c r="B55" s="66">
        <v>23.73</v>
      </c>
      <c r="C55" s="50">
        <v>22.8</v>
      </c>
      <c r="D55" s="53">
        <v>1</v>
      </c>
      <c r="E55" s="53">
        <v>26</v>
      </c>
      <c r="F55" s="53">
        <v>42</v>
      </c>
      <c r="G55" s="53">
        <v>73</v>
      </c>
      <c r="H55" s="53">
        <v>29</v>
      </c>
      <c r="I55" s="53">
        <v>4</v>
      </c>
      <c r="J55" s="53">
        <v>25</v>
      </c>
      <c r="K55" s="52">
        <v>200</v>
      </c>
      <c r="L55" s="43">
        <f t="shared" si="11"/>
        <v>5.0000000000000001E-3</v>
      </c>
      <c r="M55" s="43">
        <f t="shared" si="12"/>
        <v>0.13</v>
      </c>
      <c r="N55" s="43">
        <f t="shared" si="13"/>
        <v>0.21</v>
      </c>
      <c r="O55" s="43">
        <f t="shared" si="14"/>
        <v>0.36499999999999999</v>
      </c>
      <c r="P55" s="43">
        <f t="shared" si="15"/>
        <v>0.14499999999999999</v>
      </c>
      <c r="Q55" s="43">
        <f t="shared" si="16"/>
        <v>0.02</v>
      </c>
      <c r="R55" s="43">
        <f t="shared" si="17"/>
        <v>0.125</v>
      </c>
      <c r="S55" s="54">
        <f t="shared" si="18"/>
        <v>1</v>
      </c>
    </row>
    <row r="56" spans="1:19">
      <c r="A56" s="8" t="s">
        <v>19</v>
      </c>
      <c r="B56" s="67">
        <f>AVERAGE(B32:B55)</f>
        <v>22.401250000000001</v>
      </c>
      <c r="C56" s="71">
        <f>AVERAGE(C32:C55)</f>
        <v>23.786521739130432</v>
      </c>
      <c r="D56" s="58">
        <f>SUM(D32:D55)</f>
        <v>968</v>
      </c>
      <c r="E56" s="58">
        <f t="shared" ref="E56:K56" si="19">SUM(E32:E55)</f>
        <v>1800</v>
      </c>
      <c r="F56" s="58">
        <f t="shared" si="19"/>
        <v>2093</v>
      </c>
      <c r="G56" s="58">
        <f t="shared" si="19"/>
        <v>2633</v>
      </c>
      <c r="H56" s="58">
        <f t="shared" si="19"/>
        <v>565</v>
      </c>
      <c r="I56" s="58">
        <f t="shared" si="19"/>
        <v>179</v>
      </c>
      <c r="J56" s="58">
        <f t="shared" si="19"/>
        <v>2972</v>
      </c>
      <c r="K56" s="59">
        <f t="shared" si="19"/>
        <v>11210</v>
      </c>
      <c r="L56" s="43">
        <f t="shared" ref="L56" si="20">D56/$K56</f>
        <v>8.6351471900089211E-2</v>
      </c>
      <c r="M56" s="43">
        <f t="shared" ref="M56" si="21">E56/$K56</f>
        <v>0.16057091882247992</v>
      </c>
      <c r="N56" s="43">
        <f t="shared" ref="N56" si="22">F56/$K56</f>
        <v>0.18670829616413917</v>
      </c>
      <c r="O56" s="43">
        <f t="shared" ref="O56" si="23">G56/$K56</f>
        <v>0.23487957181088315</v>
      </c>
      <c r="P56" s="43">
        <f t="shared" ref="P56" si="24">H56/$K56</f>
        <v>5.0401427297056198E-2</v>
      </c>
      <c r="Q56" s="43">
        <f t="shared" ref="Q56" si="25">I56/$K56</f>
        <v>1.5967885816235504E-2</v>
      </c>
      <c r="R56" s="43">
        <f t="shared" ref="R56" si="26">J56/$K56</f>
        <v>0.26512042818911685</v>
      </c>
      <c r="S56" s="54">
        <f t="shared" si="18"/>
        <v>1</v>
      </c>
    </row>
    <row r="57" spans="1:19">
      <c r="A57" s="8"/>
      <c r="B57" s="68"/>
      <c r="C57" s="72"/>
      <c r="D57" s="15"/>
      <c r="E57" s="15"/>
      <c r="F57" s="15"/>
      <c r="G57" s="15"/>
      <c r="H57" s="15"/>
      <c r="I57" s="15"/>
      <c r="J57" s="15"/>
      <c r="K57" s="9"/>
      <c r="L57" s="10"/>
      <c r="M57" s="10"/>
      <c r="N57" s="10"/>
      <c r="O57" s="10"/>
      <c r="P57" s="10"/>
      <c r="Q57" s="10"/>
      <c r="R57" s="10"/>
      <c r="S57" s="29"/>
    </row>
    <row r="58" spans="1:19">
      <c r="A58" s="8"/>
      <c r="B58" s="68"/>
      <c r="C58" s="72"/>
      <c r="D58" s="15"/>
      <c r="E58" s="15"/>
      <c r="F58" s="15"/>
      <c r="G58" s="15"/>
      <c r="H58" s="15"/>
      <c r="I58" s="15"/>
      <c r="J58" s="15"/>
      <c r="K58" s="9"/>
      <c r="L58" s="10"/>
      <c r="M58" s="13"/>
      <c r="N58" s="13"/>
      <c r="O58" s="13"/>
      <c r="P58" s="13"/>
      <c r="Q58" s="13"/>
      <c r="R58" s="13"/>
      <c r="S58" s="30"/>
    </row>
    <row r="59" spans="1:19" ht="15.75" thickBot="1">
      <c r="A59" s="61" t="s">
        <v>47</v>
      </c>
      <c r="B59" s="69">
        <v>22.5</v>
      </c>
      <c r="C59" s="73">
        <v>23.4</v>
      </c>
      <c r="D59" s="62">
        <f>D21+D56</f>
        <v>1587</v>
      </c>
      <c r="E59" s="62">
        <f t="shared" ref="E59:I59" si="27">E21+E56</f>
        <v>5942</v>
      </c>
      <c r="F59" s="62">
        <f t="shared" si="27"/>
        <v>8300</v>
      </c>
      <c r="G59" s="62">
        <f t="shared" si="27"/>
        <v>9528</v>
      </c>
      <c r="H59" s="62">
        <f t="shared" si="27"/>
        <v>1748</v>
      </c>
      <c r="I59" s="62">
        <f t="shared" si="27"/>
        <v>1001</v>
      </c>
      <c r="J59" s="62">
        <f>J21+J56</f>
        <v>4308</v>
      </c>
      <c r="K59" s="63">
        <f>K21+K56</f>
        <v>32414</v>
      </c>
      <c r="L59" s="64">
        <f t="shared" ref="L59" si="28">D59/$K59</f>
        <v>4.8960325785154565E-2</v>
      </c>
      <c r="M59" s="64">
        <f t="shared" ref="M59" si="29">E59/$K59</f>
        <v>0.18331585117541804</v>
      </c>
      <c r="N59" s="64">
        <f t="shared" ref="N59" si="30">F59/$K59</f>
        <v>0.25606219534768926</v>
      </c>
      <c r="O59" s="64">
        <f t="shared" ref="O59" si="31">G59/$K59</f>
        <v>0.29394705991238351</v>
      </c>
      <c r="P59" s="64">
        <f t="shared" ref="P59" si="32">H59/$K59</f>
        <v>5.3927315357561546E-2</v>
      </c>
      <c r="Q59" s="64">
        <f t="shared" ref="Q59" si="33">I59/$K59</f>
        <v>3.0881717776269513E-2</v>
      </c>
      <c r="R59" s="64">
        <f t="shared" ref="R59" si="34">J59/$K59</f>
        <v>0.13290553464552354</v>
      </c>
      <c r="S59" s="65">
        <f t="shared" ref="S59" si="35">K59/$K59</f>
        <v>1</v>
      </c>
    </row>
    <row r="60" spans="1:19" ht="15.75" thickTop="1">
      <c r="A60" s="5" t="s">
        <v>20</v>
      </c>
      <c r="B60" s="16"/>
      <c r="C60" s="1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>
      <c r="A61" s="1" t="s">
        <v>48</v>
      </c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</sheetData>
  <mergeCells count="8">
    <mergeCell ref="D5:K5"/>
    <mergeCell ref="L5:S5"/>
    <mergeCell ref="B29:B30"/>
    <mergeCell ref="C29:C30"/>
    <mergeCell ref="D29:K29"/>
    <mergeCell ref="L29:S29"/>
    <mergeCell ref="B5:B6"/>
    <mergeCell ref="C5:C6"/>
  </mergeCells>
  <pageMargins left="0.7" right="0.7" top="0.75" bottom="0.75" header="0.3" footer="0.3"/>
  <pageSetup scale="70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2016-03-11T20:01:44Z</cp:lastPrinted>
  <dcterms:created xsi:type="dcterms:W3CDTF">2012-06-14T15:58:05Z</dcterms:created>
  <dcterms:modified xsi:type="dcterms:W3CDTF">2016-03-11T20:01:47Z</dcterms:modified>
</cp:coreProperties>
</file>