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 activeTab="1"/>
  </bookViews>
  <sheets>
    <sheet name="table114_FY14" sheetId="1" r:id="rId1"/>
    <sheet name="table115_FY14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34" i="2"/>
  <c r="R34"/>
  <c r="Q34"/>
  <c r="P34"/>
  <c r="O34"/>
  <c r="N34"/>
  <c r="M34"/>
  <c r="L34"/>
  <c r="K34"/>
  <c r="J34"/>
  <c r="I34"/>
  <c r="H34"/>
  <c r="G34"/>
  <c r="F34"/>
  <c r="E34"/>
  <c r="D34"/>
  <c r="C34"/>
  <c r="B34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B25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S25"/>
  <c r="R25"/>
  <c r="Q25"/>
  <c r="P25"/>
  <c r="O25"/>
  <c r="N25"/>
  <c r="M25"/>
  <c r="L25"/>
  <c r="K25"/>
  <c r="J25"/>
  <c r="I25"/>
  <c r="H25"/>
  <c r="G25"/>
  <c r="F25"/>
  <c r="E25"/>
  <c r="D25"/>
  <c r="C25"/>
  <c r="S34" i="1"/>
  <c r="R34"/>
  <c r="Q34"/>
  <c r="P34"/>
  <c r="O34"/>
  <c r="O36" s="1"/>
  <c r="N34"/>
  <c r="N36" s="1"/>
  <c r="M34"/>
  <c r="L34"/>
  <c r="K34"/>
  <c r="J34"/>
  <c r="I34"/>
  <c r="H34"/>
  <c r="G34"/>
  <c r="G36" s="1"/>
  <c r="F34"/>
  <c r="F36" s="1"/>
  <c r="E34"/>
  <c r="D34"/>
  <c r="C34"/>
  <c r="B34"/>
  <c r="S16"/>
  <c r="S36" s="1"/>
  <c r="R16"/>
  <c r="R36" s="1"/>
  <c r="Q16"/>
  <c r="P16"/>
  <c r="O16"/>
  <c r="N16"/>
  <c r="M16"/>
  <c r="L16"/>
  <c r="K16"/>
  <c r="K36" s="1"/>
  <c r="J16"/>
  <c r="J36" s="1"/>
  <c r="I16"/>
  <c r="H16"/>
  <c r="G16"/>
  <c r="F16"/>
  <c r="E16"/>
  <c r="D16"/>
  <c r="C16"/>
  <c r="C36" s="1"/>
  <c r="B16"/>
  <c r="B36" s="1"/>
  <c r="E36" l="1"/>
  <c r="I36"/>
  <c r="M36"/>
  <c r="Q36"/>
  <c r="D36"/>
  <c r="H36"/>
  <c r="L36"/>
  <c r="P36"/>
</calcChain>
</file>

<file path=xl/sharedStrings.xml><?xml version="1.0" encoding="utf-8"?>
<sst xmlns="http://schemas.openxmlformats.org/spreadsheetml/2006/main" count="115" uniqueCount="63">
  <si>
    <t>TABLE 114</t>
  </si>
  <si>
    <t>WOMEN</t>
  </si>
  <si>
    <t>MEN</t>
  </si>
  <si>
    <t>NON-</t>
  </si>
  <si>
    <t>HAWAIIAN</t>
  </si>
  <si>
    <t>RESIDENT</t>
  </si>
  <si>
    <t>AFRICAN</t>
  </si>
  <si>
    <t>AMERICAN</t>
  </si>
  <si>
    <t>OR PACIFIC</t>
  </si>
  <si>
    <t>ALIEN</t>
  </si>
  <si>
    <t>INDIAN</t>
  </si>
  <si>
    <t>ASIAN</t>
  </si>
  <si>
    <t>HISPANIC</t>
  </si>
  <si>
    <t>WHITE</t>
  </si>
  <si>
    <t>ISLANDER</t>
  </si>
  <si>
    <t>UNKNOWN</t>
  </si>
  <si>
    <t>TOTAL</t>
  </si>
  <si>
    <t>PUBLIC BACCALAUREATE AND HIGHER DEGREE-GRANTING INSTITUTIONS</t>
  </si>
  <si>
    <t>LINCOLN</t>
  </si>
  <si>
    <t>MSSU</t>
  </si>
  <si>
    <t>MWSU</t>
  </si>
  <si>
    <t>NWMSU</t>
  </si>
  <si>
    <t>SEMO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</si>
  <si>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</si>
  <si>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</si>
  <si>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</si>
  <si>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</si>
  <si>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</si>
  <si>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METROPOLITAN CC</t>
  </si>
  <si>
    <t>MINERAL</t>
  </si>
  <si>
    <t>MOBERLY</t>
  </si>
  <si>
    <t>NCMO</t>
  </si>
  <si>
    <t>ST CHARLES CC</t>
  </si>
  <si>
    <t>ST LOUIS CC</t>
  </si>
  <si>
    <t>STATE FAIR</t>
  </si>
  <si>
    <t>THREE RIVERS</t>
  </si>
  <si>
    <t>PUBLIC INSTITUTION TOTAL</t>
  </si>
  <si>
    <t>SOURCE:  IPEDS C, Completions</t>
  </si>
  <si>
    <t>TABLE 115</t>
  </si>
  <si>
    <t>PRIVATE NOT-FOR-PROFIT (INDEPENDENT) BACCALAUREATE AND HIGHER DEGREE-GRANTING INSTITUTIONS</t>
  </si>
  <si>
    <t>CMU CLAS</t>
  </si>
  <si>
    <t>COLUMBIA</t>
  </si>
  <si>
    <t>DRURY</t>
  </si>
  <si>
    <t>EVANGEL</t>
  </si>
  <si>
    <t>HANNIBAL-LAGRANGE</t>
  </si>
  <si>
    <t>MISSOURI BAPTIST</t>
  </si>
  <si>
    <t>MISSOURI VALLEY</t>
  </si>
  <si>
    <t>PARK</t>
  </si>
  <si>
    <t>SOUTHWEST BAPTIST</t>
  </si>
  <si>
    <t>STEPHENS</t>
  </si>
  <si>
    <t>WASHINGTON</t>
  </si>
  <si>
    <t>WILLIAM WOODS</t>
  </si>
  <si>
    <t>PRIVATE NOT-FOR-PROFIT (INDEPENDENT) CERTIFICATE AND ASSOCIATE DEGREE-GRANTING INSTITUTIONS</t>
  </si>
  <si>
    <t>COTTEY</t>
  </si>
  <si>
    <t>WENTWORTH</t>
  </si>
  <si>
    <t>STATE TOTAL</t>
  </si>
  <si>
    <t>MO STATE-WP</t>
  </si>
  <si>
    <t>OTC</t>
  </si>
  <si>
    <t>PRIVATE/ INDEPENDENT TOTAL</t>
  </si>
  <si>
    <t>ASSOCIATE DEGREES CONFERRED BY PUBLIC INSTITUTIONS, BY GENDER AND ETHNICITY, FY 2014</t>
  </si>
  <si>
    <t>ASSOCIATE DEGREES CONFERRED BY PRIVATE NOT-FOR-PROFIT (INDEPENDENT) INSTITUTIONS, BY GENDER AND ETHNICITY, FY 2014</t>
  </si>
  <si>
    <t>STATE TECH</t>
  </si>
  <si>
    <t>CMU CGES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</si>
</sst>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name val="Times New Roman"/>
      <family val="1"/>
    </font>
    <font>
      <u/>
      <sz val="8"/>
      <name val="Times New Roman"/>
      <family val="1"/>
    </font>
    <font>
      <b/>
      <sz val="8"/>
      <name val="Times New Roman"/>
      <family val="1"/>
    </font>
    <font>
      <sz val="8"/>
      <color rgb="FFFF0000"/>
      <name val="Times New Roman"/>
      <family val="1"/>
    </font>
    <font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0" fillId="0" borderId="0" xfId="0"/>
    <xf numFmtId="0" fontId="1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0" fillId="0" borderId="4" xfId="0" applyFill="1" applyBorder="1" applyAlignment="1">
      <alignment vertical="center"/>
    </xf>
    <xf numFmtId="3" fontId="1" fillId="0" borderId="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6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0" borderId="6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8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zoomScaleNormal="100" workbookViewId="0">
      <selection activeCell="S36" sqref="S36"/>
    </sheetView>
  </sheetViews>
  <sheetFormatPr defaultRowHeight="15"/>
  <cols>
    <col min="1" max="1" width="18.5703125" style="39" customWidth="1"/>
    <col min="2" max="4" width="9.140625" style="41"/>
    <col min="5" max="5" width="9.140625" style="41" customWidth="1"/>
    <col min="6" max="13" width="9.140625" style="41"/>
    <col min="14" max="14" width="9.140625" style="41" customWidth="1"/>
    <col min="15" max="19" width="9.140625" style="41"/>
  </cols>
  <sheetData>
    <row r="1" spans="1:19">
      <c r="A1" s="32" t="s">
        <v>0</v>
      </c>
      <c r="B1" s="4"/>
      <c r="C1" s="4"/>
      <c r="D1" s="4"/>
      <c r="E1" s="4"/>
      <c r="F1" s="4"/>
      <c r="G1" s="4"/>
      <c r="H1" s="4"/>
      <c r="I1" s="4"/>
      <c r="J1" s="40"/>
      <c r="K1" s="4"/>
      <c r="L1" s="4"/>
      <c r="M1" s="4"/>
      <c r="N1" s="4"/>
      <c r="O1" s="4"/>
      <c r="P1" s="4"/>
      <c r="Q1" s="4"/>
      <c r="R1" s="4"/>
      <c r="S1" s="4"/>
    </row>
    <row r="2" spans="1:19">
      <c r="A2" s="32" t="s">
        <v>59</v>
      </c>
      <c r="J2" s="40"/>
    </row>
    <row r="3" spans="1:19" s="2" customFormat="1" ht="15.75" thickBot="1">
      <c r="A3" s="32"/>
      <c r="B3" s="41"/>
      <c r="C3" s="41"/>
      <c r="D3" s="41"/>
      <c r="E3" s="41"/>
      <c r="F3" s="41"/>
      <c r="G3" s="41"/>
      <c r="H3" s="41"/>
      <c r="I3" s="41"/>
      <c r="J3" s="40"/>
      <c r="K3" s="41"/>
      <c r="L3" s="41"/>
      <c r="M3" s="41"/>
      <c r="N3" s="41"/>
      <c r="O3" s="41"/>
      <c r="P3" s="41"/>
      <c r="Q3" s="41"/>
      <c r="R3" s="41"/>
      <c r="S3" s="41"/>
    </row>
    <row r="4" spans="1:19" ht="15.75" thickTop="1">
      <c r="A4" s="33"/>
      <c r="B4" s="49" t="s">
        <v>1</v>
      </c>
      <c r="C4" s="49"/>
      <c r="D4" s="49"/>
      <c r="E4" s="49"/>
      <c r="F4" s="49"/>
      <c r="G4" s="49"/>
      <c r="H4" s="49"/>
      <c r="I4" s="49"/>
      <c r="J4" s="50"/>
      <c r="K4" s="51" t="s">
        <v>2</v>
      </c>
      <c r="L4" s="51"/>
      <c r="M4" s="51"/>
      <c r="N4" s="51"/>
      <c r="O4" s="51"/>
      <c r="P4" s="51"/>
      <c r="Q4" s="51"/>
      <c r="R4" s="51"/>
      <c r="S4" s="51"/>
    </row>
    <row r="5" spans="1:19">
      <c r="A5" s="34"/>
      <c r="B5" s="7" t="s">
        <v>3</v>
      </c>
      <c r="C5" s="7"/>
      <c r="D5" s="7"/>
      <c r="E5" s="7"/>
      <c r="F5" s="7"/>
      <c r="G5" s="7"/>
      <c r="H5" s="7" t="s">
        <v>4</v>
      </c>
      <c r="I5" s="7"/>
      <c r="J5" s="14"/>
      <c r="K5" s="7" t="s">
        <v>3</v>
      </c>
      <c r="L5" s="8"/>
      <c r="M5" s="8"/>
      <c r="N5" s="8"/>
      <c r="O5" s="8"/>
      <c r="P5" s="8"/>
      <c r="Q5" s="8" t="s">
        <v>4</v>
      </c>
      <c r="R5" s="8"/>
      <c r="S5" s="8"/>
    </row>
    <row r="6" spans="1:19">
      <c r="A6" s="34"/>
      <c r="B6" s="7" t="s">
        <v>5</v>
      </c>
      <c r="C6" s="7" t="s">
        <v>6</v>
      </c>
      <c r="D6" s="7" t="s">
        <v>7</v>
      </c>
      <c r="E6" s="7"/>
      <c r="F6" s="7"/>
      <c r="G6" s="7"/>
      <c r="H6" s="7" t="s">
        <v>8</v>
      </c>
      <c r="I6" s="7"/>
      <c r="J6" s="14"/>
      <c r="K6" s="7" t="s">
        <v>5</v>
      </c>
      <c r="L6" s="8" t="s">
        <v>6</v>
      </c>
      <c r="M6" s="8" t="s">
        <v>7</v>
      </c>
      <c r="N6" s="8"/>
      <c r="O6" s="8"/>
      <c r="P6" s="8"/>
      <c r="Q6" s="8" t="s">
        <v>8</v>
      </c>
      <c r="R6" s="8"/>
      <c r="S6" s="8"/>
    </row>
    <row r="7" spans="1:19">
      <c r="A7" s="34"/>
      <c r="B7" s="7" t="s">
        <v>9</v>
      </c>
      <c r="C7" s="7" t="s">
        <v>7</v>
      </c>
      <c r="D7" s="7" t="s">
        <v>10</v>
      </c>
      <c r="E7" s="7" t="s">
        <v>11</v>
      </c>
      <c r="F7" s="7" t="s">
        <v>12</v>
      </c>
      <c r="G7" s="7" t="s">
        <v>13</v>
      </c>
      <c r="H7" s="7" t="s">
        <v>14</v>
      </c>
      <c r="I7" s="7" t="s">
        <v>15</v>
      </c>
      <c r="J7" s="14" t="s">
        <v>16</v>
      </c>
      <c r="K7" s="7" t="s">
        <v>9</v>
      </c>
      <c r="L7" s="8" t="s">
        <v>7</v>
      </c>
      <c r="M7" s="8" t="s">
        <v>10</v>
      </c>
      <c r="N7" s="8" t="s">
        <v>11</v>
      </c>
      <c r="O7" s="8" t="s">
        <v>12</v>
      </c>
      <c r="P7" s="8" t="s">
        <v>13</v>
      </c>
      <c r="Q7" s="8" t="s">
        <v>14</v>
      </c>
      <c r="R7" s="8" t="s">
        <v>15</v>
      </c>
      <c r="S7" s="8" t="s">
        <v>16</v>
      </c>
    </row>
    <row r="8" spans="1:19">
      <c r="A8" s="35"/>
      <c r="B8" s="10"/>
      <c r="C8" s="10"/>
      <c r="D8" s="10"/>
      <c r="E8" s="10"/>
      <c r="F8" s="10"/>
      <c r="G8" s="10"/>
      <c r="H8" s="10"/>
      <c r="I8" s="10"/>
      <c r="J8" s="42"/>
      <c r="K8" s="10"/>
      <c r="L8" s="10"/>
      <c r="M8" s="10"/>
      <c r="N8" s="10"/>
      <c r="O8" s="10"/>
      <c r="P8" s="10"/>
      <c r="Q8" s="10"/>
      <c r="R8" s="10"/>
      <c r="S8" s="10"/>
    </row>
    <row r="9" spans="1:19">
      <c r="A9" s="11" t="s">
        <v>17</v>
      </c>
      <c r="B9" s="7"/>
      <c r="C9" s="7"/>
      <c r="D9" s="7"/>
      <c r="E9" s="7"/>
      <c r="F9" s="7"/>
      <c r="G9" s="7"/>
      <c r="H9" s="7"/>
      <c r="I9" s="7"/>
      <c r="J9" s="14"/>
      <c r="K9" s="7"/>
      <c r="L9" s="8"/>
      <c r="M9" s="8"/>
      <c r="N9" s="8"/>
      <c r="O9" s="8"/>
      <c r="P9" s="8"/>
      <c r="Q9" s="8"/>
      <c r="R9" s="8"/>
      <c r="S9" s="8"/>
    </row>
    <row r="10" spans="1:19">
      <c r="A10" s="32"/>
      <c r="B10" s="7"/>
      <c r="C10" s="7"/>
      <c r="D10" s="7"/>
      <c r="E10" s="7"/>
      <c r="F10" s="7"/>
      <c r="G10" s="7"/>
      <c r="H10" s="7"/>
      <c r="I10" s="7"/>
      <c r="J10" s="14"/>
      <c r="K10" s="7"/>
      <c r="L10" s="8"/>
      <c r="M10" s="8"/>
      <c r="N10" s="8"/>
      <c r="O10" s="8"/>
      <c r="P10" s="8"/>
      <c r="Q10" s="8"/>
      <c r="R10" s="8"/>
      <c r="S10" s="8"/>
    </row>
    <row r="11" spans="1:19">
      <c r="A11" s="32" t="s">
        <v>18</v>
      </c>
      <c r="B11" s="43">
        <v>1</v>
      </c>
      <c r="C11" s="43">
        <v>3</v>
      </c>
      <c r="D11" s="43">
        <v>1</v>
      </c>
      <c r="E11" s="43">
        <v>0</v>
      </c>
      <c r="F11" s="43">
        <v>1</v>
      </c>
      <c r="G11" s="43">
        <v>53</v>
      </c>
      <c r="H11" s="43">
        <v>0</v>
      </c>
      <c r="I11" s="43">
        <v>0</v>
      </c>
      <c r="J11" s="44">
        <v>59</v>
      </c>
      <c r="K11" s="43">
        <v>0</v>
      </c>
      <c r="L11" s="43">
        <v>3</v>
      </c>
      <c r="M11" s="43">
        <v>0</v>
      </c>
      <c r="N11" s="43">
        <v>0</v>
      </c>
      <c r="O11" s="43">
        <v>0</v>
      </c>
      <c r="P11" s="43">
        <v>16</v>
      </c>
      <c r="Q11" s="43">
        <v>0</v>
      </c>
      <c r="R11" s="43">
        <v>2</v>
      </c>
      <c r="S11" s="43">
        <v>21</v>
      </c>
    </row>
    <row r="12" spans="1:19">
      <c r="A12" s="32" t="s">
        <v>19</v>
      </c>
      <c r="B12" s="43">
        <v>0</v>
      </c>
      <c r="C12" s="43">
        <v>1</v>
      </c>
      <c r="D12" s="43">
        <v>4</v>
      </c>
      <c r="E12" s="43">
        <v>1</v>
      </c>
      <c r="F12" s="43">
        <v>1</v>
      </c>
      <c r="G12" s="43">
        <v>92</v>
      </c>
      <c r="H12" s="43">
        <v>0</v>
      </c>
      <c r="I12" s="43">
        <v>6</v>
      </c>
      <c r="J12" s="44">
        <v>105</v>
      </c>
      <c r="K12" s="43">
        <v>1</v>
      </c>
      <c r="L12" s="43">
        <v>6</v>
      </c>
      <c r="M12" s="43">
        <v>0</v>
      </c>
      <c r="N12" s="43">
        <v>3</v>
      </c>
      <c r="O12" s="43">
        <v>4</v>
      </c>
      <c r="P12" s="43">
        <v>57</v>
      </c>
      <c r="Q12" s="43">
        <v>1</v>
      </c>
      <c r="R12" s="43">
        <v>3</v>
      </c>
      <c r="S12" s="43">
        <v>75</v>
      </c>
    </row>
    <row r="13" spans="1:19">
      <c r="A13" s="32" t="s">
        <v>20</v>
      </c>
      <c r="B13" s="43">
        <v>0</v>
      </c>
      <c r="C13" s="43">
        <v>1</v>
      </c>
      <c r="D13" s="43">
        <v>0</v>
      </c>
      <c r="E13" s="43">
        <v>1</v>
      </c>
      <c r="F13" s="43">
        <v>0</v>
      </c>
      <c r="G13" s="43">
        <v>23</v>
      </c>
      <c r="H13" s="43">
        <v>0</v>
      </c>
      <c r="I13" s="43">
        <v>2</v>
      </c>
      <c r="J13" s="44">
        <v>27</v>
      </c>
      <c r="K13" s="43">
        <v>0</v>
      </c>
      <c r="L13" s="43">
        <v>0</v>
      </c>
      <c r="M13" s="43">
        <v>0</v>
      </c>
      <c r="N13" s="43">
        <v>0</v>
      </c>
      <c r="O13" s="43">
        <v>1</v>
      </c>
      <c r="P13" s="43">
        <v>11</v>
      </c>
      <c r="Q13" s="43">
        <v>0</v>
      </c>
      <c r="R13" s="43">
        <v>5</v>
      </c>
      <c r="S13" s="43">
        <v>17</v>
      </c>
    </row>
    <row r="14" spans="1:19">
      <c r="A14" s="32" t="s">
        <v>21</v>
      </c>
      <c r="B14" s="43">
        <v>9</v>
      </c>
      <c r="C14" s="43">
        <v>0</v>
      </c>
      <c r="D14" s="43">
        <v>0</v>
      </c>
      <c r="E14" s="43">
        <v>2</v>
      </c>
      <c r="F14" s="43">
        <v>1</v>
      </c>
      <c r="G14" s="43">
        <v>9</v>
      </c>
      <c r="H14" s="43">
        <v>0</v>
      </c>
      <c r="I14" s="43">
        <v>1</v>
      </c>
      <c r="J14" s="44">
        <v>22</v>
      </c>
      <c r="K14" s="43">
        <v>9</v>
      </c>
      <c r="L14" s="43">
        <v>1</v>
      </c>
      <c r="M14" s="43">
        <v>0</v>
      </c>
      <c r="N14" s="43">
        <v>1</v>
      </c>
      <c r="O14" s="43">
        <v>0</v>
      </c>
      <c r="P14" s="43">
        <v>7</v>
      </c>
      <c r="Q14" s="43">
        <v>0</v>
      </c>
      <c r="R14" s="43">
        <v>2</v>
      </c>
      <c r="S14" s="43">
        <v>20</v>
      </c>
    </row>
    <row r="15" spans="1:19">
      <c r="A15" s="36" t="s">
        <v>22</v>
      </c>
      <c r="B15" s="43">
        <v>0</v>
      </c>
      <c r="C15" s="43">
        <v>2</v>
      </c>
      <c r="D15" s="43">
        <v>0</v>
      </c>
      <c r="E15" s="43">
        <v>0</v>
      </c>
      <c r="F15" s="43">
        <v>1</v>
      </c>
      <c r="G15" s="43">
        <v>14</v>
      </c>
      <c r="H15" s="43">
        <v>0</v>
      </c>
      <c r="I15" s="43">
        <v>0</v>
      </c>
      <c r="J15" s="44">
        <v>17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9</v>
      </c>
      <c r="Q15" s="43">
        <v>0</v>
      </c>
      <c r="R15" s="43">
        <v>2</v>
      </c>
      <c r="S15" s="43">
        <v>11</v>
      </c>
    </row>
    <row r="16" spans="1:19">
      <c r="A16" s="32" t="s">
        <v>23</v>
      </c>
      <c r="B16" s="22">
        <f>SUM(B11:B15)</f>
        <v>10</v>
      </c>
      <c r="C16" s="22">
        <f t="shared" ref="C16:S16" si="0">SUM(C11:C15)</f>
        <v>7</v>
      </c>
      <c r="D16" s="22">
        <f t="shared" si="0"/>
        <v>5</v>
      </c>
      <c r="E16" s="22">
        <f t="shared" si="0"/>
        <v>4</v>
      </c>
      <c r="F16" s="22">
        <f t="shared" si="0"/>
        <v>4</v>
      </c>
      <c r="G16" s="22">
        <f t="shared" si="0"/>
        <v>191</v>
      </c>
      <c r="H16" s="22">
        <f t="shared" si="0"/>
        <v>0</v>
      </c>
      <c r="I16" s="22">
        <f t="shared" si="0"/>
        <v>9</v>
      </c>
      <c r="J16" s="23">
        <f t="shared" si="0"/>
        <v>230</v>
      </c>
      <c r="K16" s="22">
        <f t="shared" si="0"/>
        <v>10</v>
      </c>
      <c r="L16" s="22">
        <f t="shared" si="0"/>
        <v>10</v>
      </c>
      <c r="M16" s="22">
        <f t="shared" si="0"/>
        <v>0</v>
      </c>
      <c r="N16" s="22">
        <f t="shared" si="0"/>
        <v>4</v>
      </c>
      <c r="O16" s="22">
        <f t="shared" si="0"/>
        <v>5</v>
      </c>
      <c r="P16" s="22">
        <f t="shared" si="0"/>
        <v>100</v>
      </c>
      <c r="Q16" s="22">
        <f t="shared" si="0"/>
        <v>1</v>
      </c>
      <c r="R16" s="22">
        <f t="shared" si="0"/>
        <v>14</v>
      </c>
      <c r="S16" s="22">
        <f t="shared" si="0"/>
        <v>144</v>
      </c>
    </row>
    <row r="17" spans="1:19">
      <c r="A17" s="32"/>
      <c r="B17" s="7"/>
      <c r="C17" s="7"/>
      <c r="D17" s="7"/>
      <c r="E17" s="7"/>
      <c r="F17" s="7"/>
      <c r="G17" s="7"/>
      <c r="H17" s="7"/>
      <c r="I17" s="7"/>
      <c r="J17" s="14"/>
      <c r="K17" s="7"/>
      <c r="L17" s="8"/>
      <c r="M17" s="8"/>
      <c r="N17" s="8"/>
      <c r="O17" s="8"/>
      <c r="P17" s="8"/>
      <c r="Q17" s="8"/>
      <c r="R17" s="8"/>
      <c r="S17" s="8"/>
    </row>
    <row r="18" spans="1:19">
      <c r="A18" s="11" t="s">
        <v>24</v>
      </c>
      <c r="B18" s="7"/>
      <c r="C18" s="7"/>
      <c r="D18" s="7"/>
      <c r="E18" s="7"/>
      <c r="F18" s="7"/>
      <c r="G18" s="7"/>
      <c r="H18" s="7"/>
      <c r="I18" s="7"/>
      <c r="J18" s="14"/>
      <c r="K18" s="7"/>
      <c r="L18" s="8"/>
      <c r="M18" s="8"/>
      <c r="N18" s="8"/>
      <c r="O18" s="8"/>
      <c r="P18" s="8"/>
      <c r="Q18" s="8"/>
      <c r="R18" s="8"/>
      <c r="S18" s="8"/>
    </row>
    <row r="19" spans="1:19">
      <c r="A19" s="32"/>
      <c r="B19" s="7"/>
      <c r="C19" s="7"/>
      <c r="D19" s="7"/>
      <c r="E19" s="7"/>
      <c r="F19" s="7"/>
      <c r="G19" s="7"/>
      <c r="H19" s="7"/>
      <c r="I19" s="7"/>
      <c r="J19" s="14"/>
      <c r="K19" s="7"/>
      <c r="L19" s="8"/>
      <c r="M19" s="8"/>
      <c r="N19" s="8"/>
      <c r="O19" s="8"/>
      <c r="P19" s="8"/>
      <c r="Q19" s="8"/>
      <c r="R19" s="8"/>
      <c r="S19" s="8"/>
    </row>
    <row r="20" spans="1:19">
      <c r="A20" s="37" t="s">
        <v>25</v>
      </c>
      <c r="B20" s="43">
        <v>0</v>
      </c>
      <c r="C20" s="43">
        <v>6</v>
      </c>
      <c r="D20" s="43">
        <v>13</v>
      </c>
      <c r="E20" s="43">
        <v>4</v>
      </c>
      <c r="F20" s="43">
        <v>21</v>
      </c>
      <c r="G20" s="43">
        <v>407</v>
      </c>
      <c r="H20" s="43">
        <v>1</v>
      </c>
      <c r="I20" s="43">
        <v>7</v>
      </c>
      <c r="J20" s="44">
        <v>459</v>
      </c>
      <c r="K20" s="43">
        <v>0</v>
      </c>
      <c r="L20" s="43">
        <v>13</v>
      </c>
      <c r="M20" s="43">
        <v>6</v>
      </c>
      <c r="N20" s="43">
        <v>4</v>
      </c>
      <c r="O20" s="43">
        <v>16</v>
      </c>
      <c r="P20" s="43">
        <v>174</v>
      </c>
      <c r="Q20" s="43">
        <v>1</v>
      </c>
      <c r="R20" s="43">
        <v>7</v>
      </c>
      <c r="S20" s="43">
        <v>221</v>
      </c>
    </row>
    <row r="21" spans="1:19">
      <c r="A21" s="37" t="s">
        <v>26</v>
      </c>
      <c r="B21" s="43">
        <v>0</v>
      </c>
      <c r="C21" s="43">
        <v>1</v>
      </c>
      <c r="D21" s="43">
        <v>0</v>
      </c>
      <c r="E21" s="43">
        <v>1</v>
      </c>
      <c r="F21" s="43">
        <v>3</v>
      </c>
      <c r="G21" s="43">
        <v>300</v>
      </c>
      <c r="H21" s="43">
        <v>1</v>
      </c>
      <c r="I21" s="43">
        <v>2</v>
      </c>
      <c r="J21" s="44">
        <v>308</v>
      </c>
      <c r="K21" s="43">
        <v>0</v>
      </c>
      <c r="L21" s="43">
        <v>0</v>
      </c>
      <c r="M21" s="43">
        <v>1</v>
      </c>
      <c r="N21" s="43">
        <v>0</v>
      </c>
      <c r="O21" s="43">
        <v>1</v>
      </c>
      <c r="P21" s="43">
        <v>150</v>
      </c>
      <c r="Q21" s="43">
        <v>0</v>
      </c>
      <c r="R21" s="43">
        <v>0</v>
      </c>
      <c r="S21" s="43">
        <v>152</v>
      </c>
    </row>
    <row r="22" spans="1:19">
      <c r="A22" s="37" t="s">
        <v>27</v>
      </c>
      <c r="B22" s="43">
        <v>2</v>
      </c>
      <c r="C22" s="43">
        <v>6</v>
      </c>
      <c r="D22" s="43">
        <v>3</v>
      </c>
      <c r="E22" s="43">
        <v>4</v>
      </c>
      <c r="F22" s="43">
        <v>4</v>
      </c>
      <c r="G22" s="43">
        <v>417</v>
      </c>
      <c r="H22" s="43">
        <v>0</v>
      </c>
      <c r="I22" s="43">
        <v>11</v>
      </c>
      <c r="J22" s="44">
        <v>447</v>
      </c>
      <c r="K22" s="43">
        <v>2</v>
      </c>
      <c r="L22" s="43">
        <v>8</v>
      </c>
      <c r="M22" s="43">
        <v>4</v>
      </c>
      <c r="N22" s="43">
        <v>4</v>
      </c>
      <c r="O22" s="43">
        <v>6</v>
      </c>
      <c r="P22" s="43">
        <v>268</v>
      </c>
      <c r="Q22" s="43">
        <v>1</v>
      </c>
      <c r="R22" s="43">
        <v>5</v>
      </c>
      <c r="S22" s="43">
        <v>298</v>
      </c>
    </row>
    <row r="23" spans="1:19">
      <c r="A23" s="37" t="s">
        <v>28</v>
      </c>
      <c r="B23" s="43">
        <v>3</v>
      </c>
      <c r="C23" s="43">
        <v>163</v>
      </c>
      <c r="D23" s="43">
        <v>3</v>
      </c>
      <c r="E23" s="43">
        <v>19</v>
      </c>
      <c r="F23" s="43">
        <v>70</v>
      </c>
      <c r="G23" s="43">
        <v>919</v>
      </c>
      <c r="H23" s="43">
        <v>3</v>
      </c>
      <c r="I23" s="43">
        <v>73</v>
      </c>
      <c r="J23" s="44">
        <v>1253</v>
      </c>
      <c r="K23" s="43">
        <v>10</v>
      </c>
      <c r="L23" s="43">
        <v>55</v>
      </c>
      <c r="M23" s="43">
        <v>1</v>
      </c>
      <c r="N23" s="43">
        <v>15</v>
      </c>
      <c r="O23" s="43">
        <v>53</v>
      </c>
      <c r="P23" s="43">
        <v>599</v>
      </c>
      <c r="Q23" s="43">
        <v>1</v>
      </c>
      <c r="R23" s="43">
        <v>59</v>
      </c>
      <c r="S23" s="43">
        <v>793</v>
      </c>
    </row>
    <row r="24" spans="1:19">
      <c r="A24" s="37" t="s">
        <v>29</v>
      </c>
      <c r="B24" s="43">
        <v>2</v>
      </c>
      <c r="C24" s="43">
        <v>2</v>
      </c>
      <c r="D24" s="43">
        <v>2</v>
      </c>
      <c r="E24" s="43">
        <v>2</v>
      </c>
      <c r="F24" s="43">
        <v>0</v>
      </c>
      <c r="G24" s="43">
        <v>328</v>
      </c>
      <c r="H24" s="43">
        <v>0</v>
      </c>
      <c r="I24" s="43">
        <v>17</v>
      </c>
      <c r="J24" s="44">
        <v>353</v>
      </c>
      <c r="K24" s="43">
        <v>0</v>
      </c>
      <c r="L24" s="43">
        <v>7</v>
      </c>
      <c r="M24" s="43">
        <v>2</v>
      </c>
      <c r="N24" s="43">
        <v>1</v>
      </c>
      <c r="O24" s="43">
        <v>1</v>
      </c>
      <c r="P24" s="43">
        <v>171</v>
      </c>
      <c r="Q24" s="43">
        <v>1</v>
      </c>
      <c r="R24" s="43">
        <v>11</v>
      </c>
      <c r="S24" s="43">
        <v>194</v>
      </c>
    </row>
    <row r="25" spans="1:19">
      <c r="A25" s="37" t="s">
        <v>56</v>
      </c>
      <c r="B25" s="43">
        <v>0</v>
      </c>
      <c r="C25" s="43">
        <v>2</v>
      </c>
      <c r="D25" s="43">
        <v>3</v>
      </c>
      <c r="E25" s="43">
        <v>2</v>
      </c>
      <c r="F25" s="43">
        <v>4</v>
      </c>
      <c r="G25" s="43">
        <v>178</v>
      </c>
      <c r="H25" s="43">
        <v>0</v>
      </c>
      <c r="I25" s="43">
        <v>11</v>
      </c>
      <c r="J25" s="44">
        <v>200</v>
      </c>
      <c r="K25" s="43">
        <v>0</v>
      </c>
      <c r="L25" s="43">
        <v>4</v>
      </c>
      <c r="M25" s="43">
        <v>0</v>
      </c>
      <c r="N25" s="43">
        <v>5</v>
      </c>
      <c r="O25" s="43">
        <v>0</v>
      </c>
      <c r="P25" s="43">
        <v>84</v>
      </c>
      <c r="Q25" s="43">
        <v>0</v>
      </c>
      <c r="R25" s="43">
        <v>13</v>
      </c>
      <c r="S25" s="43">
        <v>106</v>
      </c>
    </row>
    <row r="26" spans="1:19">
      <c r="A26" s="37" t="s">
        <v>30</v>
      </c>
      <c r="B26" s="43">
        <v>2</v>
      </c>
      <c r="C26" s="43">
        <v>20</v>
      </c>
      <c r="D26" s="43">
        <v>0</v>
      </c>
      <c r="E26" s="43">
        <v>6</v>
      </c>
      <c r="F26" s="43">
        <v>8</v>
      </c>
      <c r="G26" s="43">
        <v>447</v>
      </c>
      <c r="H26" s="43">
        <v>1</v>
      </c>
      <c r="I26" s="43">
        <v>5</v>
      </c>
      <c r="J26" s="44">
        <v>489</v>
      </c>
      <c r="K26" s="43">
        <v>1</v>
      </c>
      <c r="L26" s="43">
        <v>9</v>
      </c>
      <c r="M26" s="43">
        <v>0</v>
      </c>
      <c r="N26" s="43">
        <v>2</v>
      </c>
      <c r="O26" s="43">
        <v>5</v>
      </c>
      <c r="P26" s="43">
        <v>239</v>
      </c>
      <c r="Q26" s="43">
        <v>0</v>
      </c>
      <c r="R26" s="43">
        <v>3</v>
      </c>
      <c r="S26" s="43">
        <v>259</v>
      </c>
    </row>
    <row r="27" spans="1:19">
      <c r="A27" s="37" t="s">
        <v>31</v>
      </c>
      <c r="B27" s="43">
        <v>1</v>
      </c>
      <c r="C27" s="43">
        <v>2</v>
      </c>
      <c r="D27" s="43">
        <v>0</v>
      </c>
      <c r="E27" s="43">
        <v>1</v>
      </c>
      <c r="F27" s="43">
        <v>1</v>
      </c>
      <c r="G27" s="43">
        <v>217</v>
      </c>
      <c r="H27" s="43">
        <v>0</v>
      </c>
      <c r="I27" s="43">
        <v>3</v>
      </c>
      <c r="J27" s="44">
        <v>225</v>
      </c>
      <c r="K27" s="43">
        <v>1</v>
      </c>
      <c r="L27" s="43">
        <v>2</v>
      </c>
      <c r="M27" s="43">
        <v>2</v>
      </c>
      <c r="N27" s="43">
        <v>0</v>
      </c>
      <c r="O27" s="43">
        <v>1</v>
      </c>
      <c r="P27" s="43">
        <v>81</v>
      </c>
      <c r="Q27" s="43">
        <v>0</v>
      </c>
      <c r="R27" s="43">
        <v>1</v>
      </c>
      <c r="S27" s="43">
        <v>88</v>
      </c>
    </row>
    <row r="28" spans="1:19">
      <c r="A28" s="37" t="s">
        <v>57</v>
      </c>
      <c r="B28" s="43">
        <v>0</v>
      </c>
      <c r="C28" s="43">
        <v>21</v>
      </c>
      <c r="D28" s="43">
        <v>15</v>
      </c>
      <c r="E28" s="43">
        <v>20</v>
      </c>
      <c r="F28" s="43">
        <v>30</v>
      </c>
      <c r="G28" s="43">
        <v>1189</v>
      </c>
      <c r="H28" s="43">
        <v>1</v>
      </c>
      <c r="I28" s="43">
        <v>20</v>
      </c>
      <c r="J28" s="44">
        <v>1296</v>
      </c>
      <c r="K28" s="43">
        <v>0</v>
      </c>
      <c r="L28" s="43">
        <v>12</v>
      </c>
      <c r="M28" s="43">
        <v>6</v>
      </c>
      <c r="N28" s="43">
        <v>10</v>
      </c>
      <c r="O28" s="43">
        <v>17</v>
      </c>
      <c r="P28" s="43">
        <v>717</v>
      </c>
      <c r="Q28" s="43">
        <v>1</v>
      </c>
      <c r="R28" s="43">
        <v>20</v>
      </c>
      <c r="S28" s="43">
        <v>783</v>
      </c>
    </row>
    <row r="29" spans="1:19">
      <c r="A29" s="37" t="s">
        <v>32</v>
      </c>
      <c r="B29" s="43">
        <v>8</v>
      </c>
      <c r="C29" s="43">
        <v>14</v>
      </c>
      <c r="D29" s="43">
        <v>2</v>
      </c>
      <c r="E29" s="43">
        <v>5</v>
      </c>
      <c r="F29" s="43">
        <v>15</v>
      </c>
      <c r="G29" s="43">
        <v>478</v>
      </c>
      <c r="H29" s="43">
        <v>0</v>
      </c>
      <c r="I29" s="43">
        <v>23</v>
      </c>
      <c r="J29" s="44">
        <v>545</v>
      </c>
      <c r="K29" s="43">
        <v>5</v>
      </c>
      <c r="L29" s="43">
        <v>6</v>
      </c>
      <c r="M29" s="43">
        <v>0</v>
      </c>
      <c r="N29" s="43">
        <v>2</v>
      </c>
      <c r="O29" s="43">
        <v>3</v>
      </c>
      <c r="P29" s="43">
        <v>271</v>
      </c>
      <c r="Q29" s="43">
        <v>0</v>
      </c>
      <c r="R29" s="43">
        <v>8</v>
      </c>
      <c r="S29" s="43">
        <v>295</v>
      </c>
    </row>
    <row r="30" spans="1:19">
      <c r="A30" s="37" t="s">
        <v>33</v>
      </c>
      <c r="B30" s="43">
        <v>8</v>
      </c>
      <c r="C30" s="43">
        <v>347</v>
      </c>
      <c r="D30" s="43">
        <v>6</v>
      </c>
      <c r="E30" s="43">
        <v>25</v>
      </c>
      <c r="F30" s="43">
        <v>39</v>
      </c>
      <c r="G30" s="43">
        <v>850</v>
      </c>
      <c r="H30" s="43">
        <v>6</v>
      </c>
      <c r="I30" s="43">
        <v>53</v>
      </c>
      <c r="J30" s="44">
        <v>1334</v>
      </c>
      <c r="K30" s="43">
        <v>7</v>
      </c>
      <c r="L30" s="43">
        <v>146</v>
      </c>
      <c r="M30" s="43">
        <v>2</v>
      </c>
      <c r="N30" s="43">
        <v>16</v>
      </c>
      <c r="O30" s="43">
        <v>24</v>
      </c>
      <c r="P30" s="43">
        <v>532</v>
      </c>
      <c r="Q30" s="43">
        <v>3</v>
      </c>
      <c r="R30" s="43">
        <v>28</v>
      </c>
      <c r="S30" s="43">
        <v>758</v>
      </c>
    </row>
    <row r="31" spans="1:19">
      <c r="A31" s="37" t="s">
        <v>34</v>
      </c>
      <c r="B31" s="43">
        <v>0</v>
      </c>
      <c r="C31" s="43">
        <v>14</v>
      </c>
      <c r="D31" s="43">
        <v>2</v>
      </c>
      <c r="E31" s="43">
        <v>3</v>
      </c>
      <c r="F31" s="43">
        <v>11</v>
      </c>
      <c r="G31" s="43">
        <v>403</v>
      </c>
      <c r="H31" s="43">
        <v>2</v>
      </c>
      <c r="I31" s="43">
        <v>19</v>
      </c>
      <c r="J31" s="44">
        <v>454</v>
      </c>
      <c r="K31" s="43">
        <v>0</v>
      </c>
      <c r="L31" s="43">
        <v>10</v>
      </c>
      <c r="M31" s="43">
        <v>0</v>
      </c>
      <c r="N31" s="43">
        <v>1</v>
      </c>
      <c r="O31" s="43">
        <v>6</v>
      </c>
      <c r="P31" s="43">
        <v>172</v>
      </c>
      <c r="Q31" s="43">
        <v>0</v>
      </c>
      <c r="R31" s="43">
        <v>12</v>
      </c>
      <c r="S31" s="43">
        <v>201</v>
      </c>
    </row>
    <row r="32" spans="1:19">
      <c r="A32" s="37" t="s">
        <v>61</v>
      </c>
      <c r="B32" s="43">
        <v>0</v>
      </c>
      <c r="C32" s="43">
        <v>0</v>
      </c>
      <c r="D32" s="43">
        <v>0</v>
      </c>
      <c r="E32" s="43">
        <v>0</v>
      </c>
      <c r="F32" s="43">
        <v>1</v>
      </c>
      <c r="G32" s="43">
        <v>65</v>
      </c>
      <c r="H32" s="43">
        <v>0</v>
      </c>
      <c r="I32" s="43">
        <v>0</v>
      </c>
      <c r="J32" s="44">
        <v>66</v>
      </c>
      <c r="K32" s="43">
        <v>0</v>
      </c>
      <c r="L32" s="43">
        <v>2</v>
      </c>
      <c r="M32" s="43">
        <v>3</v>
      </c>
      <c r="N32" s="43">
        <v>0</v>
      </c>
      <c r="O32" s="43">
        <v>5</v>
      </c>
      <c r="P32" s="43">
        <v>392</v>
      </c>
      <c r="Q32" s="43">
        <v>0</v>
      </c>
      <c r="R32" s="43">
        <v>6</v>
      </c>
      <c r="S32" s="43">
        <v>408</v>
      </c>
    </row>
    <row r="33" spans="1:19">
      <c r="A33" s="38" t="s">
        <v>35</v>
      </c>
      <c r="B33" s="43">
        <v>0</v>
      </c>
      <c r="C33" s="43">
        <v>17</v>
      </c>
      <c r="D33" s="43">
        <v>0</v>
      </c>
      <c r="E33" s="43">
        <v>0</v>
      </c>
      <c r="F33" s="43">
        <v>5</v>
      </c>
      <c r="G33" s="43">
        <v>288</v>
      </c>
      <c r="H33" s="43">
        <v>0</v>
      </c>
      <c r="I33" s="43">
        <v>2</v>
      </c>
      <c r="J33" s="44">
        <v>312</v>
      </c>
      <c r="K33" s="43">
        <v>0</v>
      </c>
      <c r="L33" s="43">
        <v>12</v>
      </c>
      <c r="M33" s="43">
        <v>0</v>
      </c>
      <c r="N33" s="43">
        <v>0</v>
      </c>
      <c r="O33" s="43">
        <v>5</v>
      </c>
      <c r="P33" s="43">
        <v>136</v>
      </c>
      <c r="Q33" s="43">
        <v>1</v>
      </c>
      <c r="R33" s="43">
        <v>1</v>
      </c>
      <c r="S33" s="43">
        <v>155</v>
      </c>
    </row>
    <row r="34" spans="1:19">
      <c r="A34" s="32" t="s">
        <v>23</v>
      </c>
      <c r="B34" s="22">
        <f>SUM(B20:B33)</f>
        <v>26</v>
      </c>
      <c r="C34" s="22">
        <f t="shared" ref="C34:S34" si="1">SUM(C20:C33)</f>
        <v>615</v>
      </c>
      <c r="D34" s="22">
        <f t="shared" si="1"/>
        <v>49</v>
      </c>
      <c r="E34" s="22">
        <f t="shared" si="1"/>
        <v>92</v>
      </c>
      <c r="F34" s="22">
        <f t="shared" si="1"/>
        <v>212</v>
      </c>
      <c r="G34" s="22">
        <f t="shared" si="1"/>
        <v>6486</v>
      </c>
      <c r="H34" s="22">
        <f t="shared" si="1"/>
        <v>15</v>
      </c>
      <c r="I34" s="22">
        <f t="shared" si="1"/>
        <v>246</v>
      </c>
      <c r="J34" s="23">
        <f t="shared" si="1"/>
        <v>7741</v>
      </c>
      <c r="K34" s="22">
        <f t="shared" si="1"/>
        <v>26</v>
      </c>
      <c r="L34" s="22">
        <f t="shared" si="1"/>
        <v>286</v>
      </c>
      <c r="M34" s="22">
        <f t="shared" si="1"/>
        <v>27</v>
      </c>
      <c r="N34" s="22">
        <f t="shared" si="1"/>
        <v>60</v>
      </c>
      <c r="O34" s="22">
        <f t="shared" si="1"/>
        <v>143</v>
      </c>
      <c r="P34" s="22">
        <f t="shared" si="1"/>
        <v>3986</v>
      </c>
      <c r="Q34" s="22">
        <f t="shared" si="1"/>
        <v>9</v>
      </c>
      <c r="R34" s="22">
        <f t="shared" si="1"/>
        <v>174</v>
      </c>
      <c r="S34" s="22">
        <f t="shared" si="1"/>
        <v>4711</v>
      </c>
    </row>
    <row r="35" spans="1:19">
      <c r="A35" s="52" t="s">
        <v>36</v>
      </c>
      <c r="B35" s="24"/>
      <c r="C35" s="24"/>
      <c r="D35" s="24"/>
      <c r="E35" s="24"/>
      <c r="F35" s="24"/>
      <c r="G35" s="24"/>
      <c r="H35" s="24"/>
      <c r="I35" s="24"/>
      <c r="J35" s="25"/>
      <c r="K35" s="24"/>
      <c r="L35" s="26"/>
      <c r="M35" s="26"/>
      <c r="N35" s="26"/>
      <c r="O35" s="26"/>
      <c r="P35" s="26"/>
      <c r="Q35" s="26"/>
      <c r="R35" s="26"/>
      <c r="S35" s="26"/>
    </row>
    <row r="36" spans="1:19" ht="15.75" thickBot="1">
      <c r="A36" s="53"/>
      <c r="B36" s="29">
        <f t="shared" ref="B36:S36" si="2">B16+B34</f>
        <v>36</v>
      </c>
      <c r="C36" s="29">
        <f t="shared" si="2"/>
        <v>622</v>
      </c>
      <c r="D36" s="29">
        <f t="shared" si="2"/>
        <v>54</v>
      </c>
      <c r="E36" s="29">
        <f t="shared" si="2"/>
        <v>96</v>
      </c>
      <c r="F36" s="29">
        <f t="shared" si="2"/>
        <v>216</v>
      </c>
      <c r="G36" s="29">
        <f t="shared" si="2"/>
        <v>6677</v>
      </c>
      <c r="H36" s="29">
        <f t="shared" si="2"/>
        <v>15</v>
      </c>
      <c r="I36" s="29">
        <f t="shared" si="2"/>
        <v>255</v>
      </c>
      <c r="J36" s="30">
        <f t="shared" si="2"/>
        <v>7971</v>
      </c>
      <c r="K36" s="29">
        <f t="shared" si="2"/>
        <v>36</v>
      </c>
      <c r="L36" s="29">
        <f t="shared" si="2"/>
        <v>296</v>
      </c>
      <c r="M36" s="29">
        <f t="shared" si="2"/>
        <v>27</v>
      </c>
      <c r="N36" s="29">
        <f t="shared" si="2"/>
        <v>64</v>
      </c>
      <c r="O36" s="29">
        <f t="shared" si="2"/>
        <v>148</v>
      </c>
      <c r="P36" s="29">
        <f t="shared" si="2"/>
        <v>4086</v>
      </c>
      <c r="Q36" s="29">
        <f t="shared" si="2"/>
        <v>10</v>
      </c>
      <c r="R36" s="29">
        <f t="shared" si="2"/>
        <v>188</v>
      </c>
      <c r="S36" s="29">
        <f t="shared" si="2"/>
        <v>4855</v>
      </c>
    </row>
    <row r="37" spans="1:19" ht="15.75" thickTop="1">
      <c r="A37" s="32" t="s">
        <v>37</v>
      </c>
      <c r="B37" s="8"/>
      <c r="C37" s="8"/>
      <c r="D37" s="8"/>
      <c r="E37" s="8"/>
      <c r="F37" s="8"/>
      <c r="G37" s="8"/>
      <c r="H37" s="8"/>
      <c r="I37" s="8"/>
      <c r="J37" s="31"/>
      <c r="K37" s="8"/>
      <c r="L37" s="8"/>
      <c r="M37" s="8"/>
      <c r="N37" s="8"/>
      <c r="O37" s="8"/>
      <c r="P37" s="8"/>
      <c r="Q37" s="8"/>
      <c r="R37" s="8"/>
      <c r="S37" s="8"/>
    </row>
  </sheetData>
  <mergeCells count="3">
    <mergeCell ref="B4:J4"/>
    <mergeCell ref="K4:S4"/>
    <mergeCell ref="A35:A36"/>
  </mergeCells>
  <pageMargins left="0.7" right="0.7" top="0.75" bottom="0.75" header="0.3" footer="0.3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Normal="100" workbookViewId="0">
      <selection activeCell="E33" sqref="E33"/>
    </sheetView>
  </sheetViews>
  <sheetFormatPr defaultRowHeight="15"/>
  <cols>
    <col min="1" max="1" width="18.5703125" style="19" customWidth="1"/>
    <col min="2" max="4" width="9.140625" style="41"/>
    <col min="5" max="5" width="9.140625" style="41" customWidth="1"/>
    <col min="6" max="13" width="9.140625" style="41"/>
    <col min="14" max="14" width="9.140625" style="41" customWidth="1"/>
    <col min="15" max="19" width="9.140625" style="41"/>
  </cols>
  <sheetData>
    <row r="1" spans="1:19">
      <c r="A1" s="3" t="s">
        <v>38</v>
      </c>
      <c r="B1" s="4"/>
      <c r="C1" s="4"/>
      <c r="D1" s="4"/>
      <c r="E1" s="4"/>
      <c r="F1" s="4"/>
      <c r="G1" s="4"/>
      <c r="H1" s="4"/>
      <c r="I1" s="4"/>
      <c r="J1" s="40"/>
      <c r="K1" s="4"/>
      <c r="L1" s="4"/>
      <c r="M1" s="4"/>
      <c r="N1" s="4"/>
      <c r="O1" s="4"/>
      <c r="P1" s="4"/>
      <c r="Q1" s="4"/>
      <c r="R1" s="4"/>
      <c r="S1" s="4"/>
    </row>
    <row r="2" spans="1:19">
      <c r="A2" s="3" t="s">
        <v>60</v>
      </c>
      <c r="J2" s="40"/>
      <c r="K2" s="4"/>
      <c r="L2" s="4"/>
      <c r="M2" s="4"/>
      <c r="N2" s="4"/>
      <c r="O2" s="4"/>
      <c r="P2" s="4"/>
      <c r="Q2" s="4"/>
      <c r="R2" s="4"/>
      <c r="S2" s="4"/>
    </row>
    <row r="3" spans="1:19" s="2" customFormat="1" ht="15.75" thickBot="1">
      <c r="A3" s="3"/>
      <c r="B3" s="41"/>
      <c r="C3" s="41"/>
      <c r="D3" s="41"/>
      <c r="E3" s="41"/>
      <c r="F3" s="41"/>
      <c r="G3" s="41"/>
      <c r="H3" s="41"/>
      <c r="I3" s="41"/>
      <c r="J3" s="40"/>
      <c r="K3" s="4"/>
      <c r="L3" s="4"/>
      <c r="M3" s="4"/>
      <c r="N3" s="4"/>
      <c r="O3" s="4"/>
      <c r="P3" s="4"/>
      <c r="Q3" s="4"/>
      <c r="R3" s="4"/>
      <c r="S3" s="4"/>
    </row>
    <row r="4" spans="1:19" ht="15.75" thickTop="1">
      <c r="A4" s="5"/>
      <c r="B4" s="49" t="s">
        <v>1</v>
      </c>
      <c r="C4" s="49"/>
      <c r="D4" s="49"/>
      <c r="E4" s="49"/>
      <c r="F4" s="49"/>
      <c r="G4" s="49"/>
      <c r="H4" s="49"/>
      <c r="I4" s="49"/>
      <c r="J4" s="50"/>
      <c r="K4" s="49" t="s">
        <v>2</v>
      </c>
      <c r="L4" s="49"/>
      <c r="M4" s="49"/>
      <c r="N4" s="49"/>
      <c r="O4" s="49"/>
      <c r="P4" s="49"/>
      <c r="Q4" s="49"/>
      <c r="R4" s="49"/>
      <c r="S4" s="49"/>
    </row>
    <row r="5" spans="1:19">
      <c r="A5" s="6"/>
      <c r="B5" s="7" t="s">
        <v>3</v>
      </c>
      <c r="C5" s="7"/>
      <c r="D5" s="7"/>
      <c r="E5" s="7"/>
      <c r="F5" s="7"/>
      <c r="G5" s="7"/>
      <c r="H5" s="7" t="s">
        <v>4</v>
      </c>
      <c r="I5" s="7"/>
      <c r="J5" s="14"/>
      <c r="K5" s="7" t="s">
        <v>3</v>
      </c>
      <c r="L5" s="8"/>
      <c r="M5" s="8"/>
      <c r="N5" s="8"/>
      <c r="O5" s="8"/>
      <c r="P5" s="8"/>
      <c r="Q5" s="8" t="s">
        <v>4</v>
      </c>
      <c r="R5" s="8"/>
      <c r="S5" s="8"/>
    </row>
    <row r="6" spans="1:19">
      <c r="A6" s="6"/>
      <c r="B6" s="7" t="s">
        <v>5</v>
      </c>
      <c r="C6" s="7" t="s">
        <v>6</v>
      </c>
      <c r="D6" s="7" t="s">
        <v>7</v>
      </c>
      <c r="E6" s="7"/>
      <c r="F6" s="7"/>
      <c r="G6" s="7"/>
      <c r="H6" s="7" t="s">
        <v>8</v>
      </c>
      <c r="I6" s="7"/>
      <c r="J6" s="14"/>
      <c r="K6" s="7" t="s">
        <v>5</v>
      </c>
      <c r="L6" s="8" t="s">
        <v>6</v>
      </c>
      <c r="M6" s="8" t="s">
        <v>7</v>
      </c>
      <c r="N6" s="8"/>
      <c r="O6" s="8"/>
      <c r="P6" s="8"/>
      <c r="Q6" s="8" t="s">
        <v>8</v>
      </c>
      <c r="R6" s="8"/>
      <c r="S6" s="8"/>
    </row>
    <row r="7" spans="1:19">
      <c r="A7" s="6"/>
      <c r="B7" s="7" t="s">
        <v>9</v>
      </c>
      <c r="C7" s="7" t="s">
        <v>7</v>
      </c>
      <c r="D7" s="7" t="s">
        <v>10</v>
      </c>
      <c r="E7" s="7" t="s">
        <v>11</v>
      </c>
      <c r="F7" s="7" t="s">
        <v>12</v>
      </c>
      <c r="G7" s="7" t="s">
        <v>13</v>
      </c>
      <c r="H7" s="7" t="s">
        <v>14</v>
      </c>
      <c r="I7" s="7" t="s">
        <v>15</v>
      </c>
      <c r="J7" s="14" t="s">
        <v>16</v>
      </c>
      <c r="K7" s="7" t="s">
        <v>9</v>
      </c>
      <c r="L7" s="8" t="s">
        <v>7</v>
      </c>
      <c r="M7" s="8" t="s">
        <v>10</v>
      </c>
      <c r="N7" s="8" t="s">
        <v>11</v>
      </c>
      <c r="O7" s="8" t="s">
        <v>12</v>
      </c>
      <c r="P7" s="8" t="s">
        <v>13</v>
      </c>
      <c r="Q7" s="8" t="s">
        <v>14</v>
      </c>
      <c r="R7" s="8" t="s">
        <v>15</v>
      </c>
      <c r="S7" s="8" t="s">
        <v>16</v>
      </c>
    </row>
    <row r="8" spans="1:19">
      <c r="A8" s="9"/>
      <c r="B8" s="10"/>
      <c r="C8" s="10"/>
      <c r="D8" s="10"/>
      <c r="E8" s="10"/>
      <c r="F8" s="10"/>
      <c r="G8" s="10"/>
      <c r="H8" s="10"/>
      <c r="I8" s="10"/>
      <c r="J8" s="42"/>
      <c r="K8" s="10"/>
      <c r="L8" s="10"/>
      <c r="M8" s="10"/>
      <c r="N8" s="10"/>
      <c r="O8" s="10"/>
      <c r="P8" s="10"/>
      <c r="Q8" s="10"/>
      <c r="R8" s="10"/>
      <c r="S8" s="10"/>
    </row>
    <row r="9" spans="1:19">
      <c r="A9" s="11" t="s">
        <v>39</v>
      </c>
      <c r="B9" s="7"/>
      <c r="C9" s="7"/>
      <c r="D9" s="7"/>
      <c r="E9" s="7"/>
      <c r="F9" s="7"/>
      <c r="G9" s="7"/>
      <c r="H9" s="7"/>
      <c r="I9" s="7"/>
      <c r="J9" s="14"/>
      <c r="K9" s="7"/>
      <c r="L9" s="8"/>
      <c r="M9" s="8"/>
      <c r="N9" s="8"/>
      <c r="O9" s="8"/>
      <c r="P9" s="8"/>
      <c r="Q9" s="8"/>
      <c r="R9" s="8"/>
      <c r="S9" s="8"/>
    </row>
    <row r="10" spans="1:19">
      <c r="A10" s="3"/>
      <c r="B10" s="7"/>
      <c r="C10" s="7"/>
      <c r="D10" s="7"/>
      <c r="E10" s="7"/>
      <c r="F10" s="7"/>
      <c r="G10" s="7"/>
      <c r="H10" s="7"/>
      <c r="I10" s="7"/>
      <c r="J10" s="14"/>
      <c r="K10" s="7"/>
      <c r="L10" s="8"/>
      <c r="M10" s="8"/>
      <c r="N10" s="8"/>
      <c r="O10" s="8"/>
      <c r="P10" s="8"/>
      <c r="Q10" s="8"/>
      <c r="R10" s="8"/>
      <c r="S10" s="8"/>
    </row>
    <row r="11" spans="1:19">
      <c r="A11" s="12" t="s">
        <v>40</v>
      </c>
      <c r="B11" s="43">
        <v>0</v>
      </c>
      <c r="C11" s="43">
        <v>1</v>
      </c>
      <c r="D11" s="43">
        <v>0</v>
      </c>
      <c r="E11" s="43">
        <v>1</v>
      </c>
      <c r="F11" s="43">
        <v>0</v>
      </c>
      <c r="G11" s="43">
        <v>1</v>
      </c>
      <c r="H11" s="43">
        <v>0</v>
      </c>
      <c r="I11" s="43">
        <v>0</v>
      </c>
      <c r="J11" s="44">
        <v>3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1</v>
      </c>
      <c r="Q11" s="43">
        <v>0</v>
      </c>
      <c r="R11" s="43">
        <v>0</v>
      </c>
      <c r="S11" s="43">
        <v>1</v>
      </c>
    </row>
    <row r="12" spans="1:19">
      <c r="A12" s="12" t="s">
        <v>62</v>
      </c>
      <c r="B12" s="43">
        <v>0</v>
      </c>
      <c r="C12" s="43">
        <v>5</v>
      </c>
      <c r="D12" s="43">
        <v>0</v>
      </c>
      <c r="E12" s="43">
        <v>0</v>
      </c>
      <c r="F12" s="43">
        <v>0</v>
      </c>
      <c r="G12" s="43">
        <v>3</v>
      </c>
      <c r="H12" s="43">
        <v>0</v>
      </c>
      <c r="I12" s="43">
        <v>0</v>
      </c>
      <c r="J12" s="44">
        <v>8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1</v>
      </c>
      <c r="Q12" s="43">
        <v>0</v>
      </c>
      <c r="R12" s="43">
        <v>0</v>
      </c>
      <c r="S12" s="43">
        <v>1</v>
      </c>
    </row>
    <row r="13" spans="1:19">
      <c r="A13" s="12" t="s">
        <v>41</v>
      </c>
      <c r="B13" s="43">
        <v>1</v>
      </c>
      <c r="C13" s="43">
        <v>226</v>
      </c>
      <c r="D13" s="43">
        <v>8</v>
      </c>
      <c r="E13" s="43">
        <v>10</v>
      </c>
      <c r="F13" s="43">
        <v>71</v>
      </c>
      <c r="G13" s="43">
        <v>383</v>
      </c>
      <c r="H13" s="43">
        <v>4</v>
      </c>
      <c r="I13" s="43">
        <v>90</v>
      </c>
      <c r="J13" s="44">
        <v>793</v>
      </c>
      <c r="K13" s="43">
        <v>0</v>
      </c>
      <c r="L13" s="43">
        <v>145</v>
      </c>
      <c r="M13" s="43">
        <v>14</v>
      </c>
      <c r="N13" s="43">
        <v>14</v>
      </c>
      <c r="O13" s="43">
        <v>64</v>
      </c>
      <c r="P13" s="43">
        <v>382</v>
      </c>
      <c r="Q13" s="43">
        <v>6</v>
      </c>
      <c r="R13" s="43">
        <v>85</v>
      </c>
      <c r="S13" s="43">
        <v>710</v>
      </c>
    </row>
    <row r="14" spans="1:19">
      <c r="A14" s="3" t="s">
        <v>53</v>
      </c>
      <c r="B14" s="43">
        <v>9</v>
      </c>
      <c r="C14" s="43">
        <v>6</v>
      </c>
      <c r="D14" s="43">
        <v>2</v>
      </c>
      <c r="E14" s="43">
        <v>1</v>
      </c>
      <c r="F14" s="43">
        <v>13</v>
      </c>
      <c r="G14" s="43">
        <v>67</v>
      </c>
      <c r="H14" s="43">
        <v>0</v>
      </c>
      <c r="I14" s="43">
        <v>3</v>
      </c>
      <c r="J14" s="44">
        <v>101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</row>
    <row r="15" spans="1:19">
      <c r="A15" s="12" t="s">
        <v>42</v>
      </c>
      <c r="B15" s="43">
        <v>0</v>
      </c>
      <c r="C15" s="43">
        <v>9</v>
      </c>
      <c r="D15" s="43">
        <v>4</v>
      </c>
      <c r="E15" s="43">
        <v>0</v>
      </c>
      <c r="F15" s="43">
        <v>6</v>
      </c>
      <c r="G15" s="43">
        <v>140</v>
      </c>
      <c r="H15" s="43">
        <v>0</v>
      </c>
      <c r="I15" s="43">
        <v>0</v>
      </c>
      <c r="J15" s="44">
        <v>159</v>
      </c>
      <c r="K15" s="43">
        <v>0</v>
      </c>
      <c r="L15" s="43">
        <v>3</v>
      </c>
      <c r="M15" s="43">
        <v>3</v>
      </c>
      <c r="N15" s="43">
        <v>1</v>
      </c>
      <c r="O15" s="43">
        <v>2</v>
      </c>
      <c r="P15" s="43">
        <v>40</v>
      </c>
      <c r="Q15" s="43">
        <v>0</v>
      </c>
      <c r="R15" s="43">
        <v>1</v>
      </c>
      <c r="S15" s="43">
        <v>50</v>
      </c>
    </row>
    <row r="16" spans="1:19">
      <c r="A16" s="12" t="s">
        <v>43</v>
      </c>
      <c r="B16" s="43">
        <v>0</v>
      </c>
      <c r="C16" s="43">
        <v>0</v>
      </c>
      <c r="D16" s="43">
        <v>0</v>
      </c>
      <c r="E16" s="43">
        <v>0</v>
      </c>
      <c r="F16" s="43">
        <v>4</v>
      </c>
      <c r="G16" s="43">
        <v>20</v>
      </c>
      <c r="H16" s="43">
        <v>0</v>
      </c>
      <c r="I16" s="43">
        <v>1</v>
      </c>
      <c r="J16" s="44">
        <v>25</v>
      </c>
      <c r="K16" s="43">
        <v>0</v>
      </c>
      <c r="L16" s="43">
        <v>0</v>
      </c>
      <c r="M16" s="43">
        <v>0</v>
      </c>
      <c r="N16" s="43">
        <v>0</v>
      </c>
      <c r="O16" s="43">
        <v>3</v>
      </c>
      <c r="P16" s="43">
        <v>13</v>
      </c>
      <c r="Q16" s="43">
        <v>0</v>
      </c>
      <c r="R16" s="43">
        <v>1</v>
      </c>
      <c r="S16" s="43">
        <v>17</v>
      </c>
    </row>
    <row r="17" spans="1:19">
      <c r="A17" s="12" t="s">
        <v>44</v>
      </c>
      <c r="B17" s="43">
        <v>0</v>
      </c>
      <c r="C17" s="43">
        <v>2</v>
      </c>
      <c r="D17" s="43">
        <v>1</v>
      </c>
      <c r="E17" s="43">
        <v>0</v>
      </c>
      <c r="F17" s="43">
        <v>0</v>
      </c>
      <c r="G17" s="43">
        <v>36</v>
      </c>
      <c r="H17" s="43">
        <v>0</v>
      </c>
      <c r="I17" s="43">
        <v>6</v>
      </c>
      <c r="J17" s="44">
        <v>45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2</v>
      </c>
      <c r="Q17" s="43">
        <v>0</v>
      </c>
      <c r="R17" s="43">
        <v>2</v>
      </c>
      <c r="S17" s="43">
        <v>4</v>
      </c>
    </row>
    <row r="18" spans="1:19">
      <c r="A18" s="3" t="s">
        <v>45</v>
      </c>
      <c r="B18" s="43">
        <v>0</v>
      </c>
      <c r="C18" s="43">
        <v>1</v>
      </c>
      <c r="D18" s="43">
        <v>0</v>
      </c>
      <c r="E18" s="43">
        <v>0</v>
      </c>
      <c r="F18" s="43">
        <v>1</v>
      </c>
      <c r="G18" s="43">
        <v>7</v>
      </c>
      <c r="H18" s="43">
        <v>0</v>
      </c>
      <c r="I18" s="43">
        <v>0</v>
      </c>
      <c r="J18" s="44">
        <v>9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</row>
    <row r="19" spans="1:19">
      <c r="A19" s="3" t="s">
        <v>46</v>
      </c>
      <c r="B19" s="43">
        <v>0</v>
      </c>
      <c r="C19" s="43">
        <v>0</v>
      </c>
      <c r="D19" s="43">
        <v>0</v>
      </c>
      <c r="E19" s="43">
        <v>0</v>
      </c>
      <c r="F19" s="43">
        <v>1</v>
      </c>
      <c r="G19" s="43">
        <v>3</v>
      </c>
      <c r="H19" s="43">
        <v>0</v>
      </c>
      <c r="I19" s="43">
        <v>0</v>
      </c>
      <c r="J19" s="44">
        <v>4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</row>
    <row r="20" spans="1:19">
      <c r="A20" s="3" t="s">
        <v>47</v>
      </c>
      <c r="B20" s="43">
        <v>1</v>
      </c>
      <c r="C20" s="43">
        <v>8</v>
      </c>
      <c r="D20" s="43">
        <v>0</v>
      </c>
      <c r="E20" s="43">
        <v>1</v>
      </c>
      <c r="F20" s="43">
        <v>0</v>
      </c>
      <c r="G20" s="43">
        <v>52</v>
      </c>
      <c r="H20" s="43">
        <v>0</v>
      </c>
      <c r="I20" s="43">
        <v>1</v>
      </c>
      <c r="J20" s="44">
        <v>63</v>
      </c>
      <c r="K20" s="43">
        <v>0</v>
      </c>
      <c r="L20" s="43">
        <v>1</v>
      </c>
      <c r="M20" s="43">
        <v>0</v>
      </c>
      <c r="N20" s="43">
        <v>0</v>
      </c>
      <c r="O20" s="43">
        <v>1</v>
      </c>
      <c r="P20" s="43">
        <v>13</v>
      </c>
      <c r="Q20" s="43">
        <v>0</v>
      </c>
      <c r="R20" s="43">
        <v>1</v>
      </c>
      <c r="S20" s="43">
        <v>16</v>
      </c>
    </row>
    <row r="21" spans="1:19">
      <c r="A21" s="3" t="s">
        <v>48</v>
      </c>
      <c r="B21" s="43">
        <v>0</v>
      </c>
      <c r="C21" s="43">
        <v>4</v>
      </c>
      <c r="D21" s="43">
        <v>1</v>
      </c>
      <c r="E21" s="43">
        <v>2</v>
      </c>
      <c r="F21" s="43">
        <v>0</v>
      </c>
      <c r="G21" s="43">
        <v>85</v>
      </c>
      <c r="H21" s="43">
        <v>0</v>
      </c>
      <c r="I21" s="43">
        <v>60</v>
      </c>
      <c r="J21" s="44">
        <v>152</v>
      </c>
      <c r="K21" s="43">
        <v>0</v>
      </c>
      <c r="L21" s="43">
        <v>0</v>
      </c>
      <c r="M21" s="43">
        <v>0</v>
      </c>
      <c r="N21" s="43">
        <v>1</v>
      </c>
      <c r="O21" s="43">
        <v>0</v>
      </c>
      <c r="P21" s="43">
        <v>18</v>
      </c>
      <c r="Q21" s="43">
        <v>0</v>
      </c>
      <c r="R21" s="43">
        <v>8</v>
      </c>
      <c r="S21" s="43">
        <v>27</v>
      </c>
    </row>
    <row r="22" spans="1:19">
      <c r="A22" s="3" t="s">
        <v>49</v>
      </c>
      <c r="B22" s="43">
        <v>0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4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</row>
    <row r="23" spans="1:19">
      <c r="A23" s="3" t="s">
        <v>50</v>
      </c>
      <c r="B23" s="43">
        <v>0</v>
      </c>
      <c r="C23" s="43">
        <v>1</v>
      </c>
      <c r="D23" s="43">
        <v>0</v>
      </c>
      <c r="E23" s="43">
        <v>0</v>
      </c>
      <c r="F23" s="43">
        <v>0</v>
      </c>
      <c r="G23" s="43">
        <v>3</v>
      </c>
      <c r="H23" s="43">
        <v>0</v>
      </c>
      <c r="I23" s="43">
        <v>0</v>
      </c>
      <c r="J23" s="44">
        <v>4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1</v>
      </c>
      <c r="Q23" s="43">
        <v>0</v>
      </c>
      <c r="R23" s="43">
        <v>0</v>
      </c>
      <c r="S23" s="43">
        <v>1</v>
      </c>
    </row>
    <row r="24" spans="1:19">
      <c r="A24" s="13" t="s">
        <v>51</v>
      </c>
      <c r="B24" s="43">
        <v>0</v>
      </c>
      <c r="C24" s="43">
        <v>0</v>
      </c>
      <c r="D24" s="43">
        <v>0</v>
      </c>
      <c r="E24" s="43">
        <v>0</v>
      </c>
      <c r="F24" s="43">
        <v>0</v>
      </c>
      <c r="G24" s="43">
        <v>3</v>
      </c>
      <c r="H24" s="43">
        <v>0</v>
      </c>
      <c r="I24" s="43">
        <v>1</v>
      </c>
      <c r="J24" s="44">
        <v>4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1</v>
      </c>
      <c r="Q24" s="43">
        <v>0</v>
      </c>
      <c r="R24" s="43">
        <v>0</v>
      </c>
      <c r="S24" s="43">
        <v>1</v>
      </c>
    </row>
    <row r="25" spans="1:19">
      <c r="A25" s="3" t="s">
        <v>23</v>
      </c>
      <c r="B25" s="22">
        <f>SUM(B11:B24)</f>
        <v>11</v>
      </c>
      <c r="C25" s="22">
        <f t="shared" ref="C25:S25" si="0">SUM(C11:C24)</f>
        <v>263</v>
      </c>
      <c r="D25" s="22">
        <f t="shared" si="0"/>
        <v>16</v>
      </c>
      <c r="E25" s="22">
        <f t="shared" si="0"/>
        <v>15</v>
      </c>
      <c r="F25" s="22">
        <f t="shared" si="0"/>
        <v>96</v>
      </c>
      <c r="G25" s="22">
        <f t="shared" si="0"/>
        <v>803</v>
      </c>
      <c r="H25" s="22">
        <f t="shared" si="0"/>
        <v>4</v>
      </c>
      <c r="I25" s="22">
        <f t="shared" si="0"/>
        <v>162</v>
      </c>
      <c r="J25" s="23">
        <f t="shared" si="0"/>
        <v>1370</v>
      </c>
      <c r="K25" s="22">
        <f t="shared" si="0"/>
        <v>0</v>
      </c>
      <c r="L25" s="22">
        <f t="shared" si="0"/>
        <v>149</v>
      </c>
      <c r="M25" s="22">
        <f t="shared" si="0"/>
        <v>17</v>
      </c>
      <c r="N25" s="22">
        <f t="shared" si="0"/>
        <v>16</v>
      </c>
      <c r="O25" s="22">
        <f t="shared" si="0"/>
        <v>70</v>
      </c>
      <c r="P25" s="22">
        <f t="shared" si="0"/>
        <v>472</v>
      </c>
      <c r="Q25" s="22">
        <f t="shared" si="0"/>
        <v>6</v>
      </c>
      <c r="R25" s="22">
        <f t="shared" si="0"/>
        <v>98</v>
      </c>
      <c r="S25" s="22">
        <f t="shared" si="0"/>
        <v>828</v>
      </c>
    </row>
    <row r="26" spans="1:19">
      <c r="A26" s="3"/>
      <c r="B26" s="7"/>
      <c r="C26" s="7"/>
      <c r="D26" s="7"/>
      <c r="E26" s="7"/>
      <c r="F26" s="7"/>
      <c r="G26" s="7"/>
      <c r="H26" s="7"/>
      <c r="I26" s="7"/>
      <c r="J26" s="14"/>
      <c r="K26" s="7"/>
      <c r="L26" s="8"/>
      <c r="M26" s="8"/>
      <c r="N26" s="8"/>
      <c r="O26" s="8"/>
      <c r="P26" s="8"/>
      <c r="Q26" s="8"/>
      <c r="R26" s="8"/>
      <c r="S26" s="8"/>
    </row>
    <row r="27" spans="1:19">
      <c r="A27" s="11" t="s">
        <v>52</v>
      </c>
      <c r="B27" s="7"/>
      <c r="C27" s="7"/>
      <c r="D27" s="7"/>
      <c r="E27" s="7"/>
      <c r="F27" s="7"/>
      <c r="G27" s="7"/>
      <c r="H27" s="7"/>
      <c r="I27" s="7"/>
      <c r="J27" s="14"/>
      <c r="K27" s="7"/>
      <c r="L27" s="8"/>
      <c r="M27" s="8"/>
      <c r="N27" s="8"/>
      <c r="O27" s="8"/>
      <c r="P27" s="8"/>
      <c r="Q27" s="8"/>
      <c r="R27" s="8"/>
      <c r="S27" s="8"/>
    </row>
    <row r="28" spans="1:19">
      <c r="A28" s="3"/>
      <c r="B28" s="7"/>
      <c r="C28" s="7"/>
      <c r="D28" s="7"/>
      <c r="E28" s="7"/>
      <c r="F28" s="7"/>
      <c r="G28" s="7"/>
      <c r="H28" s="7"/>
      <c r="I28" s="7"/>
      <c r="J28" s="14"/>
      <c r="K28" s="7"/>
      <c r="L28" s="8"/>
      <c r="M28" s="8"/>
      <c r="N28" s="8"/>
      <c r="O28" s="8"/>
      <c r="P28" s="8"/>
      <c r="Q28" s="8"/>
      <c r="R28" s="8"/>
      <c r="S28" s="8"/>
    </row>
    <row r="29" spans="1:19">
      <c r="A29" s="13" t="s">
        <v>54</v>
      </c>
      <c r="B29" s="45">
        <v>0</v>
      </c>
      <c r="C29" s="45">
        <v>2</v>
      </c>
      <c r="D29" s="45">
        <v>0</v>
      </c>
      <c r="E29" s="45">
        <v>0</v>
      </c>
      <c r="F29" s="45">
        <v>0</v>
      </c>
      <c r="G29" s="45">
        <v>34</v>
      </c>
      <c r="H29" s="45">
        <v>10</v>
      </c>
      <c r="I29" s="45">
        <v>1</v>
      </c>
      <c r="J29" s="46">
        <v>47</v>
      </c>
      <c r="K29" s="45">
        <v>5</v>
      </c>
      <c r="L29" s="45">
        <v>7</v>
      </c>
      <c r="M29" s="45">
        <v>0</v>
      </c>
      <c r="N29" s="45">
        <v>1</v>
      </c>
      <c r="O29" s="45">
        <v>1</v>
      </c>
      <c r="P29" s="45">
        <v>36</v>
      </c>
      <c r="Q29" s="45">
        <v>9</v>
      </c>
      <c r="R29" s="45">
        <v>4</v>
      </c>
      <c r="S29" s="45">
        <v>63</v>
      </c>
    </row>
    <row r="30" spans="1:19">
      <c r="A30" s="48" t="s">
        <v>23</v>
      </c>
      <c r="B30" s="20">
        <f>SUM(B29)</f>
        <v>0</v>
      </c>
      <c r="C30" s="20">
        <f t="shared" ref="C30:S30" si="1">SUM(C29)</f>
        <v>2</v>
      </c>
      <c r="D30" s="20">
        <f t="shared" si="1"/>
        <v>0</v>
      </c>
      <c r="E30" s="20">
        <f t="shared" si="1"/>
        <v>0</v>
      </c>
      <c r="F30" s="20">
        <f t="shared" si="1"/>
        <v>0</v>
      </c>
      <c r="G30" s="20">
        <f t="shared" si="1"/>
        <v>34</v>
      </c>
      <c r="H30" s="20">
        <f t="shared" si="1"/>
        <v>10</v>
      </c>
      <c r="I30" s="20">
        <f t="shared" si="1"/>
        <v>1</v>
      </c>
      <c r="J30" s="23">
        <f t="shared" si="1"/>
        <v>47</v>
      </c>
      <c r="K30" s="20">
        <f t="shared" si="1"/>
        <v>5</v>
      </c>
      <c r="L30" s="20">
        <f t="shared" si="1"/>
        <v>7</v>
      </c>
      <c r="M30" s="20">
        <f t="shared" si="1"/>
        <v>0</v>
      </c>
      <c r="N30" s="20">
        <f t="shared" si="1"/>
        <v>1</v>
      </c>
      <c r="O30" s="20">
        <f t="shared" si="1"/>
        <v>1</v>
      </c>
      <c r="P30" s="20">
        <f t="shared" si="1"/>
        <v>36</v>
      </c>
      <c r="Q30" s="20">
        <f t="shared" si="1"/>
        <v>9</v>
      </c>
      <c r="R30" s="20">
        <f t="shared" si="1"/>
        <v>4</v>
      </c>
      <c r="S30" s="20">
        <f t="shared" si="1"/>
        <v>63</v>
      </c>
    </row>
    <row r="31" spans="1:19" s="1" customFormat="1">
      <c r="A31" s="52" t="s">
        <v>58</v>
      </c>
      <c r="B31" s="15"/>
      <c r="C31" s="15"/>
      <c r="D31" s="15"/>
      <c r="E31" s="15"/>
      <c r="F31" s="15"/>
      <c r="G31" s="15"/>
      <c r="H31" s="15"/>
      <c r="I31" s="15"/>
      <c r="J31" s="16"/>
      <c r="K31" s="15"/>
      <c r="L31" s="15"/>
      <c r="M31" s="15"/>
      <c r="N31" s="15"/>
      <c r="O31" s="15"/>
      <c r="P31" s="15"/>
      <c r="Q31" s="15"/>
      <c r="R31" s="15"/>
      <c r="S31" s="15"/>
    </row>
    <row r="32" spans="1:19">
      <c r="A32" s="54"/>
      <c r="B32" s="20">
        <f>SUM(B30,B25)</f>
        <v>11</v>
      </c>
      <c r="C32" s="20">
        <f t="shared" ref="C32:S32" si="2">SUM(C30,C25)</f>
        <v>265</v>
      </c>
      <c r="D32" s="20">
        <f t="shared" si="2"/>
        <v>16</v>
      </c>
      <c r="E32" s="20">
        <f t="shared" si="2"/>
        <v>15</v>
      </c>
      <c r="F32" s="20">
        <f t="shared" si="2"/>
        <v>96</v>
      </c>
      <c r="G32" s="20">
        <f t="shared" si="2"/>
        <v>837</v>
      </c>
      <c r="H32" s="20">
        <f t="shared" si="2"/>
        <v>14</v>
      </c>
      <c r="I32" s="20">
        <f t="shared" si="2"/>
        <v>163</v>
      </c>
      <c r="J32" s="21">
        <f t="shared" si="2"/>
        <v>1417</v>
      </c>
      <c r="K32" s="20">
        <f t="shared" si="2"/>
        <v>5</v>
      </c>
      <c r="L32" s="20">
        <f t="shared" si="2"/>
        <v>156</v>
      </c>
      <c r="M32" s="20">
        <f t="shared" si="2"/>
        <v>17</v>
      </c>
      <c r="N32" s="20">
        <f t="shared" si="2"/>
        <v>17</v>
      </c>
      <c r="O32" s="20">
        <f t="shared" si="2"/>
        <v>71</v>
      </c>
      <c r="P32" s="20">
        <f t="shared" si="2"/>
        <v>508</v>
      </c>
      <c r="Q32" s="20">
        <f t="shared" si="2"/>
        <v>15</v>
      </c>
      <c r="R32" s="20">
        <f t="shared" si="2"/>
        <v>102</v>
      </c>
      <c r="S32" s="20">
        <f t="shared" si="2"/>
        <v>891</v>
      </c>
    </row>
    <row r="33" spans="1:19">
      <c r="A33" s="3"/>
      <c r="B33" s="24"/>
      <c r="C33" s="24"/>
      <c r="D33" s="24"/>
      <c r="E33" s="24"/>
      <c r="F33" s="24"/>
      <c r="G33" s="24"/>
      <c r="H33" s="24"/>
      <c r="I33" s="24"/>
      <c r="J33" s="25"/>
      <c r="K33" s="24"/>
      <c r="L33" s="26"/>
      <c r="M33" s="26"/>
      <c r="N33" s="26"/>
      <c r="O33" s="26"/>
      <c r="P33" s="26"/>
      <c r="Q33" s="26"/>
      <c r="R33" s="26"/>
      <c r="S33" s="26"/>
    </row>
    <row r="34" spans="1:19" ht="15.75" thickBot="1">
      <c r="A34" s="17" t="s">
        <v>55</v>
      </c>
      <c r="B34" s="27">
        <f>SUM(table114_FY14!B36+table115_FY14!B32)</f>
        <v>47</v>
      </c>
      <c r="C34" s="27">
        <f>SUM(table114_FY14!C36+table115_FY14!C32)</f>
        <v>887</v>
      </c>
      <c r="D34" s="27">
        <f>SUM(table114_FY14!D36+table115_FY14!D32)</f>
        <v>70</v>
      </c>
      <c r="E34" s="27">
        <f>SUM(table114_FY14!E36+table115_FY14!E32)</f>
        <v>111</v>
      </c>
      <c r="F34" s="27">
        <f>SUM(table114_FY14!F36+table115_FY14!F32)</f>
        <v>312</v>
      </c>
      <c r="G34" s="27">
        <f>SUM(table114_FY14!G36+table115_FY14!G32)</f>
        <v>7514</v>
      </c>
      <c r="H34" s="27">
        <f>SUM(table114_FY14!H36+table115_FY14!H32)</f>
        <v>29</v>
      </c>
      <c r="I34" s="27">
        <f>SUM(table114_FY14!I36+table115_FY14!I32)</f>
        <v>418</v>
      </c>
      <c r="J34" s="28">
        <f>SUM(table114_FY14!J36+table115_FY14!J32)</f>
        <v>9388</v>
      </c>
      <c r="K34" s="27">
        <f>SUM(table114_FY14!K36+table115_FY14!K32)</f>
        <v>41</v>
      </c>
      <c r="L34" s="27">
        <f>SUM(table114_FY14!L36+table115_FY14!L32)</f>
        <v>452</v>
      </c>
      <c r="M34" s="27">
        <f>SUM(table114_FY14!M36+table115_FY14!M32)</f>
        <v>44</v>
      </c>
      <c r="N34" s="27">
        <f>SUM(table114_FY14!N36+table115_FY14!N32)</f>
        <v>81</v>
      </c>
      <c r="O34" s="27">
        <f>SUM(table114_FY14!O36+table115_FY14!O32)</f>
        <v>219</v>
      </c>
      <c r="P34" s="27">
        <f>SUM(table114_FY14!P36+table115_FY14!P32)</f>
        <v>4594</v>
      </c>
      <c r="Q34" s="27">
        <f>SUM(table114_FY14!Q36+table115_FY14!Q32)</f>
        <v>25</v>
      </c>
      <c r="R34" s="27">
        <f>SUM(table114_FY14!R36+table115_FY14!R32)</f>
        <v>290</v>
      </c>
      <c r="S34" s="27">
        <f>SUM(table114_FY14!S36+table115_FY14!S32)</f>
        <v>5746</v>
      </c>
    </row>
    <row r="35" spans="1:19" ht="15.75" thickTop="1">
      <c r="A35" s="18" t="s">
        <v>37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</row>
    <row r="36" spans="1:19">
      <c r="A36" s="6"/>
      <c r="B36" s="8"/>
      <c r="C36" s="8"/>
      <c r="D36" s="8"/>
      <c r="E36" s="8"/>
      <c r="F36" s="8"/>
      <c r="G36" s="8"/>
      <c r="H36" s="8"/>
      <c r="I36" s="8"/>
      <c r="J36" s="7"/>
      <c r="K36" s="8"/>
      <c r="L36" s="8"/>
      <c r="M36" s="8"/>
      <c r="N36" s="8"/>
      <c r="O36" s="8"/>
      <c r="P36" s="8"/>
      <c r="Q36" s="8"/>
      <c r="R36" s="8"/>
      <c r="S36" s="8"/>
    </row>
  </sheetData>
  <mergeCells count="3">
    <mergeCell ref="B4:J4"/>
    <mergeCell ref="K4:S4"/>
    <mergeCell ref="A31:A32"/>
  </mergeCells>
  <pageMargins left="0.7" right="0.7" top="0.75" bottom="0.75" header="0.3" footer="0.3"/>
  <pageSetup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table114_FY14</vt:lpstr>
      <vt:lpstr>table115_FY14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2016-02-25T21:42:45Z</dcterms:created>
  <dcterms:modified xsi:type="dcterms:W3CDTF">2016-03-21T20:44:53Z</dcterms:modified>
</cp:coreProperties>
</file>