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0" yWindow="-15" windowWidth="12120" windowHeight="9090"/>
  </bookViews>
  <sheets>
    <sheet name="Table 37 - On-campus FT and PT " sheetId="1" r:id="rId1"/>
    <sheet name="Table 37 - On-campus FT 08" sheetId="2" state="hidden" r:id="rId2"/>
    <sheet name="Compare" sheetId="3" state="hidden" r:id="rId3"/>
  </sheets>
  <definedNames>
    <definedName name="_xlnm.Print_Area" localSheetId="2">Compare!$A$1:$I$98</definedName>
    <definedName name="_xlnm.Print_Area" localSheetId="1">'Table 37 - On-campus FT 08'!$A$1:$I$98</definedName>
    <definedName name="_xlnm.Print_Area" localSheetId="0">'Table 37 - On-campus FT and PT '!$A$1:$I$98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B29" i="3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C28"/>
  <c r="D28"/>
  <c r="E28"/>
  <c r="F28"/>
  <c r="G28"/>
  <c r="B28"/>
  <c r="B64"/>
  <c r="C64"/>
  <c r="D64"/>
  <c r="E64"/>
  <c r="F64"/>
  <c r="G64"/>
  <c r="B65"/>
  <c r="C65"/>
  <c r="D65"/>
  <c r="E65"/>
  <c r="F65"/>
  <c r="G65"/>
  <c r="B66"/>
  <c r="C66"/>
  <c r="D66"/>
  <c r="E66"/>
  <c r="F66"/>
  <c r="G66"/>
  <c r="B67"/>
  <c r="C67"/>
  <c r="D67"/>
  <c r="E67"/>
  <c r="F67"/>
  <c r="G67"/>
  <c r="B68"/>
  <c r="C68"/>
  <c r="D68"/>
  <c r="E68"/>
  <c r="F68"/>
  <c r="G68"/>
  <c r="B69"/>
  <c r="C69"/>
  <c r="D69"/>
  <c r="E69"/>
  <c r="F69"/>
  <c r="G69"/>
  <c r="B70"/>
  <c r="C70"/>
  <c r="D70"/>
  <c r="E70"/>
  <c r="F70"/>
  <c r="G70"/>
  <c r="B71"/>
  <c r="C71"/>
  <c r="D71"/>
  <c r="E71"/>
  <c r="F71"/>
  <c r="G71"/>
  <c r="B72"/>
  <c r="C72"/>
  <c r="D72"/>
  <c r="E72"/>
  <c r="F72"/>
  <c r="G72"/>
  <c r="B73"/>
  <c r="C73"/>
  <c r="D73"/>
  <c r="E73"/>
  <c r="F73"/>
  <c r="G73"/>
  <c r="B74"/>
  <c r="C74"/>
  <c r="D74"/>
  <c r="E74"/>
  <c r="F74"/>
  <c r="G74"/>
  <c r="B75"/>
  <c r="C75"/>
  <c r="D75"/>
  <c r="E75"/>
  <c r="F75"/>
  <c r="G75"/>
  <c r="B76"/>
  <c r="C76"/>
  <c r="D76"/>
  <c r="E76"/>
  <c r="F76"/>
  <c r="G76"/>
  <c r="B77"/>
  <c r="C77"/>
  <c r="D77"/>
  <c r="E77"/>
  <c r="F77"/>
  <c r="G77"/>
  <c r="B78"/>
  <c r="C78"/>
  <c r="D78"/>
  <c r="E78"/>
  <c r="F78"/>
  <c r="G78"/>
  <c r="B79"/>
  <c r="C79"/>
  <c r="D79"/>
  <c r="E79"/>
  <c r="F79"/>
  <c r="G79"/>
  <c r="B80"/>
  <c r="C80"/>
  <c r="D80"/>
  <c r="E80"/>
  <c r="F80"/>
  <c r="G80"/>
  <c r="B81"/>
  <c r="C81"/>
  <c r="D81"/>
  <c r="E81"/>
  <c r="F81"/>
  <c r="G81"/>
  <c r="B82"/>
  <c r="C82"/>
  <c r="D82"/>
  <c r="E82"/>
  <c r="F82"/>
  <c r="G82"/>
  <c r="B83"/>
  <c r="C83"/>
  <c r="D83"/>
  <c r="E83"/>
  <c r="F83"/>
  <c r="G83"/>
  <c r="B84"/>
  <c r="C84"/>
  <c r="D84"/>
  <c r="E84"/>
  <c r="F84"/>
  <c r="G84"/>
  <c r="B85"/>
  <c r="C85"/>
  <c r="D85"/>
  <c r="E85"/>
  <c r="F85"/>
  <c r="G85"/>
  <c r="C63"/>
  <c r="D63"/>
  <c r="E63"/>
  <c r="F63"/>
  <c r="G63"/>
  <c r="B63"/>
  <c r="H63"/>
  <c r="H64"/>
  <c r="C86" i="1"/>
  <c r="D86"/>
  <c r="E86"/>
  <c r="F86"/>
  <c r="G86"/>
  <c r="H86"/>
  <c r="I86"/>
  <c r="B86"/>
  <c r="I29" i="2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B12" i="3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C11"/>
  <c r="D11"/>
  <c r="E11"/>
  <c r="F11"/>
  <c r="G11"/>
  <c r="H11"/>
  <c r="B11"/>
  <c r="G92"/>
  <c r="F92"/>
  <c r="E92"/>
  <c r="D92"/>
  <c r="C92"/>
  <c r="I92" s="1"/>
  <c r="B92"/>
  <c r="H92" s="1"/>
  <c r="I91"/>
  <c r="H91"/>
  <c r="I90"/>
  <c r="H90"/>
  <c r="G86"/>
  <c r="G94" s="1"/>
  <c r="F86"/>
  <c r="F94" s="1"/>
  <c r="E86"/>
  <c r="E94" s="1"/>
  <c r="D86"/>
  <c r="D94" s="1"/>
  <c r="C86"/>
  <c r="C94" s="1"/>
  <c r="B86"/>
  <c r="B94" s="1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H86" s="1"/>
  <c r="H94" s="1"/>
  <c r="I64"/>
  <c r="I63"/>
  <c r="G49"/>
  <c r="F49"/>
  <c r="E49"/>
  <c r="D49"/>
  <c r="C49"/>
  <c r="B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I49" s="1"/>
  <c r="H28"/>
  <c r="H49" s="1"/>
  <c r="G24"/>
  <c r="G51" s="1"/>
  <c r="G96" s="1"/>
  <c r="F24"/>
  <c r="F51" s="1"/>
  <c r="F96" s="1"/>
  <c r="E24"/>
  <c r="E51" s="1"/>
  <c r="E96" s="1"/>
  <c r="D24"/>
  <c r="D51" s="1"/>
  <c r="D96" s="1"/>
  <c r="C24"/>
  <c r="C51" s="1"/>
  <c r="C96" s="1"/>
  <c r="I96" s="1"/>
  <c r="B24"/>
  <c r="B51" s="1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I24" s="1"/>
  <c r="I51" s="1"/>
  <c r="H24"/>
  <c r="H51" s="1"/>
  <c r="I86" l="1"/>
  <c r="I94" s="1"/>
  <c r="B96"/>
  <c r="H96" s="1"/>
  <c r="G92" i="2"/>
  <c r="F92"/>
  <c r="E92"/>
  <c r="D92"/>
  <c r="C92"/>
  <c r="I92" s="1"/>
  <c r="B92"/>
  <c r="H92" s="1"/>
  <c r="I91"/>
  <c r="H91"/>
  <c r="I90"/>
  <c r="H90"/>
  <c r="G86"/>
  <c r="G94" s="1"/>
  <c r="F86"/>
  <c r="F94" s="1"/>
  <c r="E86"/>
  <c r="E94" s="1"/>
  <c r="D86"/>
  <c r="D94" s="1"/>
  <c r="C86"/>
  <c r="C94" s="1"/>
  <c r="B86"/>
  <c r="B94" s="1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I86" s="1"/>
  <c r="I94" s="1"/>
  <c r="H63"/>
  <c r="H86" s="1"/>
  <c r="H94" s="1"/>
  <c r="G49"/>
  <c r="F49"/>
  <c r="E49"/>
  <c r="D49"/>
  <c r="C49"/>
  <c r="B49"/>
  <c r="I28"/>
  <c r="I49" s="1"/>
  <c r="H28"/>
  <c r="H49" s="1"/>
  <c r="G24"/>
  <c r="G51" s="1"/>
  <c r="G96" s="1"/>
  <c r="F24"/>
  <c r="F51" s="1"/>
  <c r="F96" s="1"/>
  <c r="E24"/>
  <c r="E51" s="1"/>
  <c r="E96" s="1"/>
  <c r="D24"/>
  <c r="D51" s="1"/>
  <c r="D96" s="1"/>
  <c r="C24"/>
  <c r="C51" s="1"/>
  <c r="C96" s="1"/>
  <c r="I96" s="1"/>
  <c r="B24"/>
  <c r="B51" s="1"/>
  <c r="B96" s="1"/>
  <c r="H96" s="1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I24" s="1"/>
  <c r="I51" s="1"/>
  <c r="H11"/>
  <c r="H24" s="1"/>
  <c r="H51" s="1"/>
  <c r="H46" i="1"/>
  <c r="I46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7"/>
  <c r="H48"/>
  <c r="I91"/>
  <c r="H91"/>
  <c r="I90"/>
  <c r="H90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I63"/>
  <c r="H63"/>
  <c r="I48"/>
  <c r="I47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49" s="1"/>
  <c r="I23"/>
  <c r="I15"/>
  <c r="I22"/>
  <c r="I21"/>
  <c r="I20"/>
  <c r="I19"/>
  <c r="I18"/>
  <c r="I17"/>
  <c r="I16"/>
  <c r="I14"/>
  <c r="I13"/>
  <c r="I12"/>
  <c r="H23"/>
  <c r="H15"/>
  <c r="H22"/>
  <c r="H21"/>
  <c r="H20"/>
  <c r="H19"/>
  <c r="H18"/>
  <c r="H17"/>
  <c r="H16"/>
  <c r="H14"/>
  <c r="H13"/>
  <c r="H12"/>
  <c r="I11"/>
  <c r="H11"/>
  <c r="H49"/>
  <c r="G49"/>
  <c r="F49"/>
  <c r="E49"/>
  <c r="D49"/>
  <c r="C49"/>
  <c r="B49"/>
  <c r="G24"/>
  <c r="F24"/>
  <c r="F51" s="1"/>
  <c r="E24"/>
  <c r="D24"/>
  <c r="D51" s="1"/>
  <c r="C24"/>
  <c r="B24"/>
  <c r="B51" s="1"/>
  <c r="I85"/>
  <c r="C51"/>
  <c r="E51"/>
  <c r="G51"/>
  <c r="B92"/>
  <c r="C92"/>
  <c r="D92"/>
  <c r="E92"/>
  <c r="F92"/>
  <c r="G92"/>
  <c r="I92" s="1"/>
  <c r="I94" s="1"/>
  <c r="H92"/>
  <c r="B94"/>
  <c r="C94"/>
  <c r="D94"/>
  <c r="E94"/>
  <c r="F94"/>
  <c r="G94"/>
  <c r="E96"/>
  <c r="G96" l="1"/>
  <c r="F96"/>
  <c r="D96"/>
  <c r="H85"/>
  <c r="H94" s="1"/>
  <c r="I24"/>
  <c r="I51" s="1"/>
  <c r="B96"/>
  <c r="C96"/>
  <c r="I96" s="1"/>
  <c r="H24"/>
  <c r="H51" s="1"/>
  <c r="H96" l="1"/>
</calcChain>
</file>

<file path=xl/sharedStrings.xml><?xml version="1.0" encoding="utf-8"?>
<sst xmlns="http://schemas.openxmlformats.org/spreadsheetml/2006/main" count="384" uniqueCount="152">
  <si>
    <t>UNDERGRADUATE</t>
  </si>
  <si>
    <t>FIRST PROFESSIONAL</t>
  </si>
  <si>
    <t>GRADUATE</t>
  </si>
  <si>
    <t>TOTAL</t>
  </si>
  <si>
    <t>FULL-</t>
  </si>
  <si>
    <t>PART-</t>
  </si>
  <si>
    <t>INSTITUTION</t>
  </si>
  <si>
    <t>TIME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</si>
  <si>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</si>
  <si>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</si>
  <si>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</si>
  <si>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</si>
  <si>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</si>
  <si>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</si>
  <si>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</si>
  <si>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</si>
  <si>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</si>
  <si>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</si>
  <si>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</si>
  <si>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</si>
  <si>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</si>
  <si>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</si>
  <si>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</si>
  <si>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</si>
  <si>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</si>
  <si>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</si>
  <si>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</si>
  <si>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</si>
  <si>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STATE FAIR</t>
  </si>
  <si>
    <t>ST. CHARLES</t>
  </si>
  <si>
    <t>ST. LOUIS CC - FOREST PARK</t>
  </si>
  <si>
    <t>ST. LOUIS CC - MERAMEC</t>
  </si>
  <si>
    <t>THREE RIVERS</t>
  </si>
  <si>
    <t>PUBLIC INSTITUTION TOTAL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</si>
  <si>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</si>
  <si>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</si>
  <si>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</si>
  <si>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</si>
  <si>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</si>
  <si>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</si>
  <si>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</si>
  <si>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</si>
  <si>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</si>
  <si>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</si>
  <si>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</si>
  <si>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</si>
  <si>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</si>
  <si>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</si>
  <si>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</si>
  <si>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</si>
  <si>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</si>
  <si>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</si>
  <si>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</si>
  <si>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</si>
  <si>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</si>
  <si>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</si>
  <si>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</si>
  <si>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</si>
  <si>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</si>
  <si>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</si>
  <si>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</si>
  <si>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</si>
  <si>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</si>
  <si>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</si>
  <si>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</si>
  <si>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TABLE 38</t>
  </si>
  <si>
    <t>TABLE 37</t>
  </si>
  <si>
    <t>SOURCE:  Enhanced Missouri Student Achievement Study</t>
  </si>
  <si>
    <t>MISSOURI STATE</t>
  </si>
  <si>
    <t>MCC - BLUE RIVER</t>
  </si>
  <si>
    <t>MCC - BUSINESS AND TECHNOLOGY</t>
  </si>
  <si>
    <t>MCC - LONGVIEW</t>
  </si>
  <si>
    <t>MCC - MAPLE WOODS</t>
  </si>
  <si>
    <t>MCC - PENN VALLEY</t>
  </si>
  <si>
    <t>MSU - WEST PLAINS</t>
  </si>
  <si>
    <t>OZARKS TECH</t>
  </si>
  <si>
    <t>ST. LOUIS CC - FLO VALLEY</t>
  </si>
  <si>
    <t>UCM</t>
  </si>
  <si>
    <t>MISSOURI UNIV. OF SCI. AND TECH.</t>
  </si>
  <si>
    <t>ST. LOUIS CC - WILDWOOD</t>
  </si>
  <si>
    <t xml:space="preserve">ON-CAMPUS FULL- AND PART-TIME HEADCOUNT ENROLLMENT AT PUBLIC INSTITUTIONS, BY STUDENT LEVEL, </t>
  </si>
  <si>
    <t>FALL 2008</t>
  </si>
  <si>
    <t>ON-CAMPUS FULL- AND PART-TIME HEADCOUNT ENROLLMENT AT PRIVATE NOT-FOR-PROFIT (INDEPENDENT)  INSTITUTIONS, BY STUDENT LEVEL, FALL 2008</t>
  </si>
  <si>
    <t>Harris Stowe State University</t>
  </si>
  <si>
    <t>Lincoln University</t>
  </si>
  <si>
    <t>Missouri Southern State University</t>
  </si>
  <si>
    <t>Missouri State University</t>
  </si>
  <si>
    <t>Missouri Univ.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</si>
  <si>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</si>
  <si>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</si>
  <si>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</si>
  <si>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</si>
  <si>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</si>
  <si>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</si>
  <si>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</si>
  <si>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</si>
  <si>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Crowder College</t>
  </si>
  <si>
    <t>East Central College</t>
  </si>
  <si>
    <t>Jefferson College</t>
  </si>
  <si>
    <t>Linn State Technical College</t>
  </si>
  <si>
    <t>MCC - Blue River</t>
  </si>
  <si>
    <t>MCC - Business and Technology Cente</t>
  </si>
  <si>
    <t>MCC - Longview</t>
  </si>
  <si>
    <t>MCC - Maple Woods</t>
  </si>
  <si>
    <t>MCC - Penn Valley</t>
  </si>
  <si>
    <t>Mineral Area College</t>
  </si>
  <si>
    <t>Missouri State University - West Pl</t>
  </si>
  <si>
    <t>Moberly Area Community College</t>
  </si>
  <si>
    <t>North Central Missouri College</t>
  </si>
  <si>
    <t>Ozarks Technical Community College</t>
  </si>
  <si>
    <t>Saint Louis Community College-Florissant</t>
  </si>
  <si>
    <t>Saint Louis Community College-Forest Park</t>
  </si>
  <si>
    <t>Saint Louis Community College-Meramec</t>
  </si>
  <si>
    <t>Saint Louis Community College-Wildwood</t>
  </si>
  <si>
    <t>St. Charles Community College</t>
  </si>
  <si>
    <t>State Fair Community College</t>
  </si>
  <si>
    <t>Three Rivers Community College</t>
  </si>
  <si>
    <t>FALL 2009</t>
  </si>
  <si>
    <t>Cottey College</t>
  </si>
  <si>
    <t>Wentworth Military Academy</t>
  </si>
  <si>
    <t>Avila College/University</t>
  </si>
  <si>
    <t>Central Methodist University - College of Graduate and Extended Studies</t>
  </si>
  <si>
    <t>Central Methodist Unviersity - College of Liberal Arts and Sciences</t>
  </si>
  <si>
    <t>College of the Ozarks</t>
  </si>
  <si>
    <t>Columbia College</t>
  </si>
  <si>
    <t>Culver-Stockton College</t>
  </si>
  <si>
    <t>Drury University</t>
  </si>
  <si>
    <t>Evangel university</t>
  </si>
  <si>
    <t>Fontbonne College/University</t>
  </si>
  <si>
    <t>Hannibal-LaGrange College</t>
  </si>
  <si>
    <t>Lindenwood University</t>
  </si>
  <si>
    <t>Maryville University</t>
  </si>
  <si>
    <t>Missouri Baptist College/University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</si>
  <si>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</si>
  <si>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</si>
  <si>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</si>
  <si>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</si>
  <si>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</si>
  <si>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</si>
  <si>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</si>
  <si>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</si>
  <si>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 (MO)</t>
  </si>
  <si>
    <t>William Jewell College</t>
  </si>
  <si>
    <t>William Woods University</t>
  </si>
  <si>
    <t>FALL 2008-2009</t>
  </si>
  <si>
    <t xml:space="preserve">William Jewell </t>
  </si>
  <si>
    <t xml:space="preserve">William Woods </t>
  </si>
  <si>
    <t>Westminster</t>
  </si>
  <si>
    <t>Missouri Baptist</t>
  </si>
  <si>
    <t>Central Methodist Unviersity - CLAS</t>
  </si>
  <si>
    <t>Avila University</t>
  </si>
  <si>
    <t>ON-CAMPUS FULL- AND PART-TIME HEADCOUNT ENROLLMENT AT PRIVATE NOT-FOR-PROFIT (INDEPENDENT)  INSTITUTIONS, BY STUDENT LEVEL, FALL 2009</t>
  </si>
</sst>
</file>

<file path=xl/styles.xml><?xml version="1.0" encoding="utf-8"?>
<styleSheet xmlns="http://schemas.openxmlformats.org/spreadsheetml/2006/main">
  <fonts count="22">
    <font>
      <sz val="7"/>
      <name val="Times New Roman"/>
    </font>
    <font>
      <sz val="11"/>
      <color theme="1"/>
      <name val="Calibri"/>
      <family val="2"/>
      <scheme val="minor"/>
    </font>
    <font>
      <sz val="7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14" fillId="6" borderId="7" applyNumberFormat="0" applyAlignment="0" applyProtection="0"/>
    <xf numFmtId="0" fontId="15" fillId="0" borderId="9" applyNumberFormat="0" applyFill="0" applyAlignment="0" applyProtection="0"/>
    <xf numFmtId="0" fontId="16" fillId="7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6">
    <xf numFmtId="0" fontId="2" fillId="0" borderId="0" xfId="0" applyNumberFormat="1" applyFont="1" applyAlignment="1" applyProtection="1">
      <protection locked="0"/>
    </xf>
    <xf numFmtId="3" fontId="3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0" fontId="3" fillId="0" borderId="1" xfId="0" applyFont="1" applyBorder="1" applyAlignment="1"/>
    <xf numFmtId="0" fontId="3" fillId="0" borderId="1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NumberFormat="1" applyFont="1" applyBorder="1" applyAlignment="1"/>
    <xf numFmtId="0" fontId="4" fillId="0" borderId="0" xfId="0" applyFont="1" applyAlignment="1">
      <alignment horizontal="left" wrapText="1"/>
    </xf>
    <xf numFmtId="3" fontId="3" fillId="0" borderId="0" xfId="0" applyNumberFormat="1" applyFont="1" applyAlignment="1"/>
    <xf numFmtId="1" fontId="3" fillId="0" borderId="0" xfId="0" applyNumberFormat="1" applyFont="1" applyAlignment="1"/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/>
    </xf>
    <xf numFmtId="0" fontId="3" fillId="0" borderId="2" xfId="0" applyFont="1" applyBorder="1" applyAlignment="1"/>
    <xf numFmtId="3" fontId="3" fillId="0" borderId="2" xfId="0" applyNumberFormat="1" applyFont="1" applyBorder="1" applyAlignment="1"/>
    <xf numFmtId="3" fontId="3" fillId="0" borderId="1" xfId="0" applyNumberFormat="1" applyFont="1" applyBorder="1" applyAlignment="1"/>
    <xf numFmtId="0" fontId="3" fillId="0" borderId="3" xfId="0" applyFont="1" applyBorder="1" applyAlignment="1"/>
    <xf numFmtId="3" fontId="3" fillId="0" borderId="3" xfId="0" applyNumberFormat="1" applyFont="1" applyBorder="1" applyAlignment="1"/>
    <xf numFmtId="0" fontId="3" fillId="0" borderId="0" xfId="0" applyFont="1" applyFill="1" applyAlignme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Alignment="1">
      <alignment horizontal="left" wrapText="1"/>
    </xf>
    <xf numFmtId="0" fontId="2" fillId="0" borderId="0" xfId="0" applyNumberFormat="1" applyFont="1" applyAlignment="1" applyProtection="1">
      <alignment horizontal="left" wrapText="1"/>
      <protection locked="0"/>
    </xf>
  </cellXfs>
  <cellStyles count="70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10" xfId="67"/>
    <cellStyle name="Normal 2 11" xfId="68"/>
    <cellStyle name="Normal 2 12" xfId="69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te 10" xfId="52"/>
    <cellStyle name="Note 11" xfId="48"/>
    <cellStyle name="Note 12" xfId="46"/>
    <cellStyle name="Note 13" xfId="53"/>
    <cellStyle name="Note 14" xfId="54"/>
    <cellStyle name="Note 15" xfId="51"/>
    <cellStyle name="Note 16" xfId="55"/>
    <cellStyle name="Note 17" xfId="47"/>
    <cellStyle name="Note 18" xfId="49"/>
    <cellStyle name="Note 19" xfId="58"/>
    <cellStyle name="Note 2" xfId="44"/>
    <cellStyle name="Note 3" xfId="42"/>
    <cellStyle name="Note 4" xfId="41"/>
    <cellStyle name="Note 5" xfId="43"/>
    <cellStyle name="Note 6" xfId="45"/>
    <cellStyle name="Note 7" xfId="57"/>
    <cellStyle name="Note 8" xfId="50"/>
    <cellStyle name="Note 9" xfId="5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98"/>
  <sheetViews>
    <sheetView tabSelected="1" showOutlineSymbols="0" view="pageBreakPreview" zoomScale="60" zoomScaleNormal="100" workbookViewId="0">
      <selection activeCell="P37" sqref="P37"/>
    </sheetView>
  </sheetViews>
  <sheetFormatPr defaultRowHeight="11.2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9.59765625" style="4"/>
  </cols>
  <sheetData>
    <row r="1" spans="1:9" ht="12.75" customHeight="1">
      <c r="A1" s="3" t="s">
        <v>66</v>
      </c>
    </row>
    <row r="2" spans="1:9" ht="12.75" customHeight="1">
      <c r="A2" s="4" t="s">
        <v>80</v>
      </c>
    </row>
    <row r="3" spans="1:9" ht="12.75" customHeight="1">
      <c r="A3" s="3" t="s">
        <v>117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6" t="s">
        <v>0</v>
      </c>
      <c r="C5" s="6"/>
      <c r="D5" s="6" t="s">
        <v>1</v>
      </c>
      <c r="E5" s="6"/>
      <c r="F5" s="6" t="s">
        <v>2</v>
      </c>
      <c r="G5" s="6"/>
      <c r="H5" s="6" t="s">
        <v>3</v>
      </c>
      <c r="I5" s="6"/>
    </row>
    <row r="6" spans="1:9" ht="12.75" customHeight="1"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</row>
    <row r="7" spans="1:9" ht="12.75" customHeight="1">
      <c r="A7" s="3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</row>
    <row r="8" spans="1:9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9" ht="29.1" customHeight="1">
      <c r="A9" s="10" t="s">
        <v>8</v>
      </c>
      <c r="B9" s="3"/>
      <c r="C9" s="3"/>
      <c r="D9" s="3"/>
      <c r="E9" s="3"/>
      <c r="F9" s="3"/>
      <c r="G9" s="3"/>
      <c r="H9" s="11"/>
    </row>
    <row r="10" spans="1:9" ht="12.75" customHeight="1">
      <c r="A10" s="3"/>
      <c r="B10" s="3"/>
      <c r="C10" s="3"/>
      <c r="D10" s="3"/>
      <c r="E10" s="3"/>
      <c r="F10" s="3"/>
      <c r="G10" s="3"/>
      <c r="H10" s="11"/>
    </row>
    <row r="11" spans="1:9" ht="12.75" customHeight="1">
      <c r="A11" s="4" t="s">
        <v>83</v>
      </c>
      <c r="B11" s="11">
        <v>1418</v>
      </c>
      <c r="C11" s="11">
        <v>468</v>
      </c>
      <c r="H11" s="11">
        <f>SUM(F11,D11,B11)</f>
        <v>1418</v>
      </c>
      <c r="I11" s="11">
        <f>SUM(G11,E11,C11)</f>
        <v>468</v>
      </c>
    </row>
    <row r="12" spans="1:9" ht="12.75" customHeight="1">
      <c r="A12" s="4" t="s">
        <v>84</v>
      </c>
      <c r="B12" s="11">
        <v>2080</v>
      </c>
      <c r="C12" s="11">
        <v>439</v>
      </c>
      <c r="F12" s="11">
        <v>57</v>
      </c>
      <c r="G12" s="11">
        <v>134</v>
      </c>
      <c r="H12" s="11">
        <f t="shared" ref="H12:H23" si="0">SUM(F12,D12,B12)</f>
        <v>2137</v>
      </c>
      <c r="I12" s="11">
        <f t="shared" ref="I12:I23" si="1">SUM(G12,E12,C12)</f>
        <v>573</v>
      </c>
    </row>
    <row r="13" spans="1:9" ht="12.75" customHeight="1">
      <c r="A13" s="4" t="s">
        <v>85</v>
      </c>
      <c r="B13" s="11">
        <v>3465</v>
      </c>
      <c r="C13" s="11">
        <v>697</v>
      </c>
      <c r="F13" s="11">
        <v>2</v>
      </c>
      <c r="G13" s="11">
        <v>10</v>
      </c>
      <c r="H13" s="11">
        <f t="shared" si="0"/>
        <v>3467</v>
      </c>
      <c r="I13" s="11">
        <f t="shared" si="1"/>
        <v>707</v>
      </c>
    </row>
    <row r="14" spans="1:9" ht="12.75" customHeight="1">
      <c r="A14" s="4" t="s">
        <v>86</v>
      </c>
      <c r="B14" s="11">
        <v>13144</v>
      </c>
      <c r="C14" s="11">
        <v>1691</v>
      </c>
      <c r="F14" s="11">
        <v>1375</v>
      </c>
      <c r="G14" s="11">
        <v>1256</v>
      </c>
      <c r="H14" s="11">
        <f t="shared" si="0"/>
        <v>14519</v>
      </c>
      <c r="I14" s="11">
        <f t="shared" si="1"/>
        <v>2947</v>
      </c>
    </row>
    <row r="15" spans="1:9" ht="12.75" customHeight="1">
      <c r="A15" s="4" t="s">
        <v>87</v>
      </c>
      <c r="B15" s="11">
        <v>4813</v>
      </c>
      <c r="C15" s="11">
        <v>343</v>
      </c>
      <c r="F15" s="11">
        <v>826</v>
      </c>
      <c r="G15" s="11">
        <v>168</v>
      </c>
      <c r="H15" s="11">
        <f>SUM(F15,D15,B15)</f>
        <v>5639</v>
      </c>
      <c r="I15" s="11">
        <f>SUM(G15,E15,C15)</f>
        <v>511</v>
      </c>
    </row>
    <row r="16" spans="1:9" ht="12.75" customHeight="1">
      <c r="A16" s="4" t="s">
        <v>88</v>
      </c>
      <c r="B16" s="11">
        <v>4007</v>
      </c>
      <c r="C16" s="11">
        <v>1073</v>
      </c>
      <c r="F16" s="11">
        <v>0</v>
      </c>
      <c r="G16" s="11">
        <v>1</v>
      </c>
      <c r="H16" s="11">
        <f t="shared" si="0"/>
        <v>4007</v>
      </c>
      <c r="I16" s="11">
        <f t="shared" si="1"/>
        <v>1074</v>
      </c>
    </row>
    <row r="17" spans="1:14" ht="12.75" customHeight="1">
      <c r="A17" s="4" t="s">
        <v>89</v>
      </c>
      <c r="B17" s="11">
        <v>5449</v>
      </c>
      <c r="C17" s="11">
        <v>315</v>
      </c>
      <c r="F17" s="11">
        <v>328</v>
      </c>
      <c r="G17" s="11">
        <v>577</v>
      </c>
      <c r="H17" s="11">
        <f t="shared" si="0"/>
        <v>5777</v>
      </c>
      <c r="I17" s="11">
        <f t="shared" si="1"/>
        <v>892</v>
      </c>
    </row>
    <row r="18" spans="1:14" ht="12.75" customHeight="1">
      <c r="A18" s="4" t="s">
        <v>90</v>
      </c>
      <c r="B18" s="11">
        <v>6491</v>
      </c>
      <c r="C18" s="11">
        <v>768</v>
      </c>
      <c r="F18" s="11">
        <v>212</v>
      </c>
      <c r="G18" s="11">
        <v>302</v>
      </c>
      <c r="H18" s="11">
        <f t="shared" si="0"/>
        <v>6703</v>
      </c>
      <c r="I18" s="11">
        <f t="shared" si="1"/>
        <v>1070</v>
      </c>
    </row>
    <row r="19" spans="1:14" ht="12.75" customHeight="1">
      <c r="A19" s="4" t="s">
        <v>91</v>
      </c>
      <c r="B19" s="11">
        <v>5360</v>
      </c>
      <c r="C19" s="11">
        <v>90</v>
      </c>
      <c r="F19" s="11">
        <v>236</v>
      </c>
      <c r="G19" s="11">
        <v>42</v>
      </c>
      <c r="H19" s="11">
        <f t="shared" si="0"/>
        <v>5596</v>
      </c>
      <c r="I19" s="11">
        <f t="shared" si="1"/>
        <v>132</v>
      </c>
    </row>
    <row r="20" spans="1:14" ht="12.75" customHeight="1">
      <c r="A20" s="4" t="s">
        <v>92</v>
      </c>
      <c r="B20" s="11">
        <v>7136</v>
      </c>
      <c r="C20" s="11">
        <v>544</v>
      </c>
      <c r="F20" s="11">
        <v>356</v>
      </c>
      <c r="G20" s="11">
        <v>407</v>
      </c>
      <c r="H20" s="11">
        <f t="shared" si="0"/>
        <v>7492</v>
      </c>
      <c r="I20" s="11">
        <f t="shared" si="1"/>
        <v>951</v>
      </c>
    </row>
    <row r="21" spans="1:14" ht="12.75" customHeight="1">
      <c r="A21" s="4" t="s">
        <v>93</v>
      </c>
      <c r="B21" s="11">
        <v>22362</v>
      </c>
      <c r="C21" s="11">
        <v>1154</v>
      </c>
      <c r="D21" s="11">
        <v>1146</v>
      </c>
      <c r="E21" s="11">
        <v>4</v>
      </c>
      <c r="F21" s="11">
        <v>2734</v>
      </c>
      <c r="G21" s="11">
        <v>1847</v>
      </c>
      <c r="H21" s="11">
        <f t="shared" si="0"/>
        <v>26242</v>
      </c>
      <c r="I21" s="11">
        <f t="shared" si="1"/>
        <v>3005</v>
      </c>
    </row>
    <row r="22" spans="1:14" ht="12.75" customHeight="1">
      <c r="A22" s="4" t="s">
        <v>94</v>
      </c>
      <c r="B22" s="11">
        <v>6260</v>
      </c>
      <c r="C22" s="11">
        <v>1770</v>
      </c>
      <c r="D22" s="11">
        <v>1583</v>
      </c>
      <c r="E22" s="11">
        <v>28</v>
      </c>
      <c r="F22" s="11">
        <v>1266</v>
      </c>
      <c r="G22" s="11">
        <v>2508</v>
      </c>
      <c r="H22" s="11">
        <f t="shared" si="0"/>
        <v>9109</v>
      </c>
      <c r="I22" s="11">
        <f t="shared" si="1"/>
        <v>4306</v>
      </c>
    </row>
    <row r="23" spans="1:14" ht="12.75" customHeight="1">
      <c r="A23" s="4" t="s">
        <v>95</v>
      </c>
      <c r="B23" s="11">
        <v>5933</v>
      </c>
      <c r="C23" s="11">
        <v>3215</v>
      </c>
      <c r="D23" s="11">
        <v>179</v>
      </c>
      <c r="E23" s="11"/>
      <c r="F23" s="11">
        <v>736</v>
      </c>
      <c r="G23" s="11">
        <v>2162</v>
      </c>
      <c r="H23" s="11">
        <f t="shared" si="0"/>
        <v>6848</v>
      </c>
      <c r="I23" s="11">
        <f t="shared" si="1"/>
        <v>5377</v>
      </c>
    </row>
    <row r="24" spans="1:14" ht="12.75" customHeight="1">
      <c r="A24" s="3" t="s">
        <v>19</v>
      </c>
      <c r="B24" s="11">
        <f t="shared" ref="B24:I24" si="2">SUM(B11:B23)</f>
        <v>87918</v>
      </c>
      <c r="C24" s="11">
        <f t="shared" si="2"/>
        <v>12567</v>
      </c>
      <c r="D24" s="11">
        <f t="shared" si="2"/>
        <v>2908</v>
      </c>
      <c r="E24" s="11">
        <f t="shared" si="2"/>
        <v>32</v>
      </c>
      <c r="F24" s="11">
        <f t="shared" si="2"/>
        <v>8128</v>
      </c>
      <c r="G24" s="11">
        <f t="shared" si="2"/>
        <v>9414</v>
      </c>
      <c r="H24" s="11">
        <f t="shared" si="2"/>
        <v>98954</v>
      </c>
      <c r="I24" s="11">
        <f t="shared" si="2"/>
        <v>22013</v>
      </c>
    </row>
    <row r="25" spans="1:14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14" ht="29.1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4" ht="12.75" customHeight="1">
      <c r="A28" s="4" t="s">
        <v>96</v>
      </c>
      <c r="B28" s="14">
        <v>2038</v>
      </c>
      <c r="C28" s="14">
        <v>2457</v>
      </c>
      <c r="D28" s="14"/>
      <c r="E28" s="14"/>
      <c r="F28" s="14"/>
      <c r="G28" s="14"/>
      <c r="H28" s="14">
        <f>SUM(B28,D28,F28)</f>
        <v>2038</v>
      </c>
      <c r="I28" s="14">
        <f>SUM(C28,E28,G28)</f>
        <v>2457</v>
      </c>
      <c r="J28" s="11"/>
    </row>
    <row r="29" spans="1:14" ht="12.75" customHeight="1">
      <c r="A29" s="4" t="s">
        <v>97</v>
      </c>
      <c r="B29" s="14">
        <v>1970</v>
      </c>
      <c r="C29" s="14">
        <v>1978</v>
      </c>
      <c r="D29" s="14"/>
      <c r="E29" s="14"/>
      <c r="F29" s="14"/>
      <c r="G29" s="14"/>
      <c r="H29" s="14">
        <f t="shared" ref="H29:H48" si="3">SUM(B29,D29,F29)</f>
        <v>1970</v>
      </c>
      <c r="I29" s="14">
        <f t="shared" ref="I29:I48" si="4">SUM(C29,E29,G29)</f>
        <v>1978</v>
      </c>
      <c r="J29" s="11"/>
    </row>
    <row r="30" spans="1:14" ht="12.75" customHeight="1">
      <c r="A30" s="4" t="s">
        <v>98</v>
      </c>
      <c r="B30" s="14">
        <v>3179</v>
      </c>
      <c r="C30" s="14">
        <v>2609</v>
      </c>
      <c r="D30" s="14"/>
      <c r="E30" s="14"/>
      <c r="F30" s="14"/>
      <c r="G30" s="14"/>
      <c r="H30" s="14">
        <f t="shared" si="3"/>
        <v>3179</v>
      </c>
      <c r="I30" s="14">
        <f t="shared" si="4"/>
        <v>2609</v>
      </c>
      <c r="J30" s="11"/>
    </row>
    <row r="31" spans="1:14" ht="12.75" customHeight="1">
      <c r="A31" s="4" t="s">
        <v>99</v>
      </c>
      <c r="B31" s="14">
        <v>961</v>
      </c>
      <c r="C31" s="14">
        <v>181</v>
      </c>
      <c r="D31" s="14"/>
      <c r="E31" s="14"/>
      <c r="F31" s="14"/>
      <c r="G31" s="14"/>
      <c r="H31" s="14">
        <f t="shared" si="3"/>
        <v>961</v>
      </c>
      <c r="I31" s="14">
        <f t="shared" si="4"/>
        <v>181</v>
      </c>
      <c r="J31" s="11"/>
      <c r="L31" s="3"/>
      <c r="M31" s="3"/>
      <c r="N31" s="12"/>
    </row>
    <row r="32" spans="1:14" ht="12.75" customHeight="1">
      <c r="A32" s="4" t="s">
        <v>100</v>
      </c>
      <c r="B32" s="14">
        <v>1481</v>
      </c>
      <c r="C32" s="14">
        <v>1643</v>
      </c>
      <c r="D32" s="14"/>
      <c r="E32" s="14"/>
      <c r="F32" s="14"/>
      <c r="G32" s="14"/>
      <c r="H32" s="14">
        <f t="shared" si="3"/>
        <v>1481</v>
      </c>
      <c r="I32" s="14">
        <f t="shared" si="4"/>
        <v>1643</v>
      </c>
      <c r="J32" s="11"/>
      <c r="L32" s="3"/>
      <c r="M32" s="3"/>
      <c r="N32" s="12"/>
    </row>
    <row r="33" spans="1:14" ht="12.75" customHeight="1">
      <c r="A33" s="4" t="s">
        <v>101</v>
      </c>
      <c r="B33" s="14">
        <v>232</v>
      </c>
      <c r="C33" s="14">
        <v>468</v>
      </c>
      <c r="D33" s="14"/>
      <c r="E33" s="14"/>
      <c r="F33" s="14"/>
      <c r="G33" s="14"/>
      <c r="H33" s="14">
        <f t="shared" si="3"/>
        <v>232</v>
      </c>
      <c r="I33" s="14">
        <f t="shared" si="4"/>
        <v>468</v>
      </c>
      <c r="J33" s="11"/>
      <c r="L33" s="3"/>
      <c r="M33" s="3"/>
      <c r="N33" s="12"/>
    </row>
    <row r="34" spans="1:14" ht="12.75" customHeight="1">
      <c r="A34" s="4" t="s">
        <v>102</v>
      </c>
      <c r="B34" s="14">
        <v>2917</v>
      </c>
      <c r="C34" s="14">
        <v>3247</v>
      </c>
      <c r="D34" s="14"/>
      <c r="E34" s="14"/>
      <c r="F34" s="14"/>
      <c r="G34" s="14"/>
      <c r="H34" s="14">
        <f t="shared" si="3"/>
        <v>2917</v>
      </c>
      <c r="I34" s="14">
        <f t="shared" si="4"/>
        <v>3247</v>
      </c>
      <c r="J34" s="11"/>
      <c r="L34" s="3"/>
      <c r="M34" s="3"/>
      <c r="N34" s="12"/>
    </row>
    <row r="35" spans="1:14" ht="12.75" customHeight="1">
      <c r="A35" s="4" t="s">
        <v>103</v>
      </c>
      <c r="B35" s="14">
        <v>2138</v>
      </c>
      <c r="C35" s="14">
        <v>2580</v>
      </c>
      <c r="D35" s="14"/>
      <c r="E35" s="14"/>
      <c r="F35" s="14"/>
      <c r="G35" s="14"/>
      <c r="H35" s="14">
        <f t="shared" si="3"/>
        <v>2138</v>
      </c>
      <c r="I35" s="14">
        <f t="shared" si="4"/>
        <v>2580</v>
      </c>
      <c r="J35" s="11"/>
      <c r="L35" s="3"/>
      <c r="M35" s="3"/>
      <c r="N35" s="12"/>
    </row>
    <row r="36" spans="1:14" ht="12.75" customHeight="1">
      <c r="A36" s="4" t="s">
        <v>104</v>
      </c>
      <c r="B36" s="14">
        <v>1541</v>
      </c>
      <c r="C36" s="14">
        <v>3093</v>
      </c>
      <c r="D36" s="14"/>
      <c r="E36" s="14"/>
      <c r="F36" s="14"/>
      <c r="G36" s="14"/>
      <c r="H36" s="14">
        <f t="shared" si="3"/>
        <v>1541</v>
      </c>
      <c r="I36" s="14">
        <f t="shared" si="4"/>
        <v>3093</v>
      </c>
      <c r="J36" s="11"/>
      <c r="L36" s="3"/>
      <c r="M36" s="3"/>
      <c r="N36" s="12"/>
    </row>
    <row r="37" spans="1:14" ht="12.75" customHeight="1">
      <c r="A37" s="4" t="s">
        <v>105</v>
      </c>
      <c r="B37" s="14">
        <v>2002</v>
      </c>
      <c r="C37" s="14">
        <v>1142</v>
      </c>
      <c r="D37" s="14"/>
      <c r="E37" s="14"/>
      <c r="F37" s="14"/>
      <c r="G37" s="14"/>
      <c r="H37" s="14">
        <f t="shared" si="3"/>
        <v>2002</v>
      </c>
      <c r="I37" s="14">
        <f t="shared" si="4"/>
        <v>1142</v>
      </c>
      <c r="J37" s="11"/>
      <c r="L37" s="3"/>
      <c r="M37" s="3"/>
      <c r="N37" s="12"/>
    </row>
    <row r="38" spans="1:14" ht="12.75" customHeight="1">
      <c r="A38" s="4" t="s">
        <v>106</v>
      </c>
      <c r="B38" s="14">
        <v>1264</v>
      </c>
      <c r="C38" s="14">
        <v>886</v>
      </c>
      <c r="D38" s="14"/>
      <c r="E38" s="14"/>
      <c r="F38" s="14"/>
      <c r="G38" s="14"/>
      <c r="H38" s="14">
        <f t="shared" si="3"/>
        <v>1264</v>
      </c>
      <c r="I38" s="14">
        <f t="shared" si="4"/>
        <v>886</v>
      </c>
      <c r="J38" s="11"/>
      <c r="L38" s="3"/>
      <c r="M38" s="3"/>
      <c r="N38" s="12"/>
    </row>
    <row r="39" spans="1:14" ht="12.75" customHeight="1">
      <c r="A39" s="4" t="s">
        <v>107</v>
      </c>
      <c r="B39" s="14">
        <v>1037</v>
      </c>
      <c r="C39" s="14">
        <v>693</v>
      </c>
      <c r="D39" s="14"/>
      <c r="E39" s="14"/>
      <c r="F39" s="14"/>
      <c r="G39" s="14"/>
      <c r="H39" s="14">
        <f t="shared" si="3"/>
        <v>1037</v>
      </c>
      <c r="I39" s="14">
        <f t="shared" si="4"/>
        <v>693</v>
      </c>
      <c r="J39" s="11"/>
      <c r="L39" s="3"/>
      <c r="M39" s="3"/>
      <c r="N39" s="12"/>
    </row>
    <row r="40" spans="1:14" ht="12.75" customHeight="1">
      <c r="A40" s="4" t="s">
        <v>108</v>
      </c>
      <c r="B40" s="14">
        <v>689</v>
      </c>
      <c r="C40" s="14">
        <v>136</v>
      </c>
      <c r="D40" s="14"/>
      <c r="E40" s="14"/>
      <c r="F40" s="14"/>
      <c r="G40" s="14"/>
      <c r="H40" s="14">
        <f t="shared" si="3"/>
        <v>689</v>
      </c>
      <c r="I40" s="14">
        <f t="shared" si="4"/>
        <v>136</v>
      </c>
      <c r="J40" s="11"/>
      <c r="L40" s="3"/>
      <c r="M40" s="3"/>
      <c r="N40" s="12"/>
    </row>
    <row r="41" spans="1:14" ht="12.75" customHeight="1">
      <c r="A41" s="4" t="s">
        <v>109</v>
      </c>
      <c r="B41" s="14">
        <v>6503</v>
      </c>
      <c r="C41" s="14">
        <v>6377</v>
      </c>
      <c r="D41" s="14"/>
      <c r="E41" s="14"/>
      <c r="F41" s="14"/>
      <c r="G41" s="14"/>
      <c r="H41" s="14">
        <f t="shared" si="3"/>
        <v>6503</v>
      </c>
      <c r="I41" s="14">
        <f t="shared" si="4"/>
        <v>6377</v>
      </c>
      <c r="J41" s="11"/>
      <c r="L41" s="3"/>
      <c r="M41" s="3"/>
      <c r="N41" s="12"/>
    </row>
    <row r="42" spans="1:14" ht="12.75" customHeight="1">
      <c r="A42" s="4" t="s">
        <v>110</v>
      </c>
      <c r="B42" s="14">
        <v>2912</v>
      </c>
      <c r="C42" s="14">
        <v>4301</v>
      </c>
      <c r="D42" s="14"/>
      <c r="E42" s="14"/>
      <c r="F42" s="14"/>
      <c r="G42" s="14"/>
      <c r="H42" s="14">
        <f t="shared" si="3"/>
        <v>2912</v>
      </c>
      <c r="I42" s="14">
        <f t="shared" si="4"/>
        <v>4301</v>
      </c>
      <c r="J42" s="11"/>
      <c r="L42" s="3"/>
      <c r="M42" s="3"/>
      <c r="N42" s="12"/>
    </row>
    <row r="43" spans="1:14" ht="12.75" customHeight="1">
      <c r="A43" s="4" t="s">
        <v>111</v>
      </c>
      <c r="B43" s="14">
        <v>2902</v>
      </c>
      <c r="C43" s="14">
        <v>5305</v>
      </c>
      <c r="D43" s="14"/>
      <c r="E43" s="14"/>
      <c r="F43" s="14"/>
      <c r="G43" s="14"/>
      <c r="H43" s="14">
        <f t="shared" si="3"/>
        <v>2902</v>
      </c>
      <c r="I43" s="14">
        <f t="shared" si="4"/>
        <v>5305</v>
      </c>
      <c r="J43" s="11"/>
      <c r="L43" s="3"/>
      <c r="M43" s="3"/>
      <c r="N43" s="12"/>
    </row>
    <row r="44" spans="1:14" ht="12.75" customHeight="1">
      <c r="A44" s="4" t="s">
        <v>112</v>
      </c>
      <c r="B44" s="14">
        <v>5547</v>
      </c>
      <c r="C44" s="14">
        <v>5641</v>
      </c>
      <c r="D44" s="14"/>
      <c r="E44" s="14"/>
      <c r="F44" s="14"/>
      <c r="G44" s="14"/>
      <c r="H44" s="14">
        <f t="shared" si="3"/>
        <v>5547</v>
      </c>
      <c r="I44" s="14">
        <f t="shared" si="4"/>
        <v>5641</v>
      </c>
      <c r="J44" s="11"/>
    </row>
    <row r="45" spans="1:14" ht="12.75" customHeight="1">
      <c r="A45" s="4" t="s">
        <v>113</v>
      </c>
      <c r="B45" s="14">
        <v>658</v>
      </c>
      <c r="C45" s="14">
        <v>743</v>
      </c>
      <c r="D45" s="14"/>
      <c r="E45" s="14"/>
      <c r="F45" s="14"/>
      <c r="G45" s="14"/>
      <c r="H45" s="14">
        <f t="shared" si="3"/>
        <v>658</v>
      </c>
      <c r="I45" s="14">
        <f t="shared" si="4"/>
        <v>743</v>
      </c>
      <c r="J45" s="11"/>
    </row>
    <row r="46" spans="1:14" ht="12.75" customHeight="1">
      <c r="A46" s="4" t="s">
        <v>114</v>
      </c>
      <c r="B46" s="14">
        <v>4067</v>
      </c>
      <c r="C46" s="14">
        <v>3747</v>
      </c>
      <c r="D46" s="14"/>
      <c r="E46" s="14"/>
      <c r="F46" s="14"/>
      <c r="G46" s="14"/>
      <c r="H46" s="14">
        <f>SUM(B46,D46,F46)</f>
        <v>4067</v>
      </c>
      <c r="I46" s="14">
        <f>SUM(C46,E46,G46)</f>
        <v>3747</v>
      </c>
      <c r="J46" s="11"/>
    </row>
    <row r="47" spans="1:14" ht="12.75" customHeight="1">
      <c r="A47" s="4" t="s">
        <v>115</v>
      </c>
      <c r="B47" s="14">
        <v>1813</v>
      </c>
      <c r="C47" s="14">
        <v>680</v>
      </c>
      <c r="D47" s="14"/>
      <c r="E47" s="14"/>
      <c r="F47" s="14"/>
      <c r="G47" s="14"/>
      <c r="H47" s="14">
        <f t="shared" si="3"/>
        <v>1813</v>
      </c>
      <c r="I47" s="14">
        <f t="shared" si="4"/>
        <v>680</v>
      </c>
      <c r="J47" s="11"/>
    </row>
    <row r="48" spans="1:14" ht="12.75" customHeight="1">
      <c r="A48" s="4" t="s">
        <v>116</v>
      </c>
      <c r="B48" s="14">
        <v>1782</v>
      </c>
      <c r="C48" s="14">
        <v>1070</v>
      </c>
      <c r="D48" s="14"/>
      <c r="E48" s="14"/>
      <c r="F48" s="14"/>
      <c r="G48" s="14"/>
      <c r="H48" s="14">
        <f t="shared" si="3"/>
        <v>1782</v>
      </c>
      <c r="I48" s="14">
        <f t="shared" si="4"/>
        <v>1070</v>
      </c>
      <c r="J48" s="11"/>
    </row>
    <row r="49" spans="1:11" ht="12.75" customHeight="1">
      <c r="A49" s="13" t="s">
        <v>19</v>
      </c>
      <c r="B49" s="14">
        <f>SUM(B28:B48)</f>
        <v>47633</v>
      </c>
      <c r="C49" s="14">
        <f t="shared" ref="C49:I49" si="5">SUM(C28:C48)</f>
        <v>48977</v>
      </c>
      <c r="D49" s="14">
        <f t="shared" si="5"/>
        <v>0</v>
      </c>
      <c r="E49" s="14">
        <f t="shared" si="5"/>
        <v>0</v>
      </c>
      <c r="F49" s="14">
        <f t="shared" si="5"/>
        <v>0</v>
      </c>
      <c r="G49" s="14">
        <f t="shared" si="5"/>
        <v>0</v>
      </c>
      <c r="H49" s="14">
        <f t="shared" si="5"/>
        <v>47633</v>
      </c>
      <c r="I49" s="14">
        <f t="shared" si="5"/>
        <v>48977</v>
      </c>
      <c r="J49" s="11"/>
    </row>
    <row r="50" spans="1:11" ht="12.75" customHeight="1">
      <c r="A50" s="3"/>
      <c r="B50" s="11"/>
      <c r="C50" s="11"/>
      <c r="D50" s="11"/>
      <c r="E50" s="11"/>
      <c r="F50" s="11"/>
      <c r="G50" s="11"/>
      <c r="H50" s="11"/>
      <c r="I50" s="11"/>
    </row>
    <row r="51" spans="1:11" ht="12.75" customHeight="1" thickBot="1">
      <c r="A51" s="18" t="s">
        <v>33</v>
      </c>
      <c r="B51" s="19">
        <f t="shared" ref="B51:I51" si="6">SUM(B24+B49)</f>
        <v>135551</v>
      </c>
      <c r="C51" s="19">
        <f t="shared" si="6"/>
        <v>61544</v>
      </c>
      <c r="D51" s="19">
        <f t="shared" si="6"/>
        <v>2908</v>
      </c>
      <c r="E51" s="19">
        <f t="shared" si="6"/>
        <v>32</v>
      </c>
      <c r="F51" s="19">
        <f t="shared" si="6"/>
        <v>8128</v>
      </c>
      <c r="G51" s="19">
        <f t="shared" si="6"/>
        <v>9414</v>
      </c>
      <c r="H51" s="19">
        <f t="shared" si="6"/>
        <v>146587</v>
      </c>
      <c r="I51" s="19">
        <f t="shared" si="6"/>
        <v>70990</v>
      </c>
      <c r="K51" s="11"/>
    </row>
    <row r="52" spans="1:11" ht="12.75" customHeight="1" thickTop="1">
      <c r="A52" s="3" t="s">
        <v>67</v>
      </c>
      <c r="B52" s="11"/>
      <c r="C52" s="11"/>
      <c r="D52" s="11"/>
      <c r="E52" s="11"/>
      <c r="F52" s="11"/>
      <c r="G52" s="11"/>
      <c r="H52" s="11"/>
      <c r="I52" s="11"/>
    </row>
    <row r="53" spans="1:11" ht="12.75" customHeight="1">
      <c r="A53" s="3"/>
      <c r="B53" s="11"/>
      <c r="C53" s="11"/>
      <c r="D53" s="11"/>
      <c r="E53" s="11"/>
      <c r="F53" s="11"/>
      <c r="G53" s="11"/>
      <c r="H53" s="11"/>
      <c r="I53" s="11"/>
    </row>
    <row r="54" spans="1:11" ht="12.75" customHeight="1">
      <c r="A54" s="3" t="s">
        <v>65</v>
      </c>
      <c r="B54" s="3"/>
      <c r="C54" s="3"/>
      <c r="D54" s="3"/>
      <c r="E54" s="3"/>
      <c r="F54" s="3"/>
      <c r="G54" s="3"/>
      <c r="H54" s="3"/>
      <c r="I54" s="11"/>
    </row>
    <row r="55" spans="1:11" ht="21.75" customHeight="1">
      <c r="A55" s="24" t="s">
        <v>151</v>
      </c>
      <c r="B55" s="25"/>
      <c r="C55" s="25"/>
      <c r="D55" s="25"/>
      <c r="E55" s="25"/>
      <c r="F55" s="25"/>
      <c r="G55" s="25"/>
      <c r="H55" s="25"/>
      <c r="I55" s="25"/>
    </row>
    <row r="56" spans="1:11" ht="12.75" customHeight="1" thickBot="1">
      <c r="A56" s="3"/>
      <c r="B56" s="3"/>
      <c r="C56" s="3"/>
      <c r="D56" s="3"/>
      <c r="E56" s="3"/>
      <c r="F56" s="3"/>
      <c r="G56" s="3"/>
      <c r="H56" s="3"/>
      <c r="I56" s="11"/>
    </row>
    <row r="57" spans="1:11" ht="12.75" customHeight="1" thickTop="1">
      <c r="A57" s="5"/>
      <c r="B57" s="6" t="s">
        <v>0</v>
      </c>
      <c r="C57" s="6"/>
      <c r="D57" s="6" t="s">
        <v>1</v>
      </c>
      <c r="E57" s="6"/>
      <c r="F57" s="6" t="s">
        <v>2</v>
      </c>
      <c r="G57" s="6"/>
      <c r="H57" s="6" t="s">
        <v>3</v>
      </c>
      <c r="I57" s="1"/>
    </row>
    <row r="58" spans="1:11" ht="12.75" customHeight="1">
      <c r="A58" s="3"/>
      <c r="B58" s="8" t="s">
        <v>4</v>
      </c>
      <c r="C58" s="8" t="s">
        <v>5</v>
      </c>
      <c r="D58" s="8" t="s">
        <v>4</v>
      </c>
      <c r="E58" s="8" t="s">
        <v>5</v>
      </c>
      <c r="F58" s="8" t="s">
        <v>4</v>
      </c>
      <c r="G58" s="8" t="s">
        <v>5</v>
      </c>
      <c r="H58" s="8" t="s">
        <v>4</v>
      </c>
      <c r="I58" s="2" t="s">
        <v>5</v>
      </c>
    </row>
    <row r="59" spans="1:11" ht="12.75" customHeight="1">
      <c r="A59" s="3" t="s">
        <v>6</v>
      </c>
      <c r="B59" s="8" t="s">
        <v>7</v>
      </c>
      <c r="C59" s="8" t="s">
        <v>7</v>
      </c>
      <c r="D59" s="8" t="s">
        <v>7</v>
      </c>
      <c r="E59" s="8" t="s">
        <v>7</v>
      </c>
      <c r="F59" s="8" t="s">
        <v>7</v>
      </c>
      <c r="G59" s="8" t="s">
        <v>7</v>
      </c>
      <c r="H59" s="8" t="s">
        <v>7</v>
      </c>
      <c r="I59" s="2" t="s">
        <v>7</v>
      </c>
    </row>
    <row r="60" spans="1:11" ht="12.75" customHeight="1">
      <c r="A60" s="15"/>
      <c r="B60" s="15"/>
      <c r="C60" s="15"/>
      <c r="D60" s="15"/>
      <c r="E60" s="15"/>
      <c r="F60" s="15"/>
      <c r="G60" s="15"/>
      <c r="H60" s="15"/>
      <c r="I60" s="16"/>
    </row>
    <row r="61" spans="1:11" ht="36.950000000000003" customHeight="1">
      <c r="A61" s="10" t="s">
        <v>34</v>
      </c>
      <c r="B61" s="3"/>
      <c r="C61" s="3"/>
      <c r="D61" s="3"/>
      <c r="E61" s="3"/>
      <c r="F61" s="3"/>
      <c r="G61" s="3"/>
      <c r="H61" s="3"/>
      <c r="I61" s="11"/>
    </row>
    <row r="62" spans="1:11" ht="12.75" customHeight="1">
      <c r="A62" s="3"/>
      <c r="B62" s="3"/>
      <c r="C62" s="3"/>
      <c r="D62" s="3"/>
      <c r="E62" s="3"/>
      <c r="F62" s="3"/>
      <c r="G62" s="3"/>
      <c r="H62" s="3"/>
      <c r="I62" s="11"/>
    </row>
    <row r="63" spans="1:11" ht="12.75" customHeight="1">
      <c r="A63" s="3" t="s">
        <v>150</v>
      </c>
      <c r="B63" s="11">
        <v>950</v>
      </c>
      <c r="C63" s="11">
        <v>201</v>
      </c>
      <c r="D63" s="11">
        <v>0</v>
      </c>
      <c r="E63" s="11">
        <v>0</v>
      </c>
      <c r="F63" s="11">
        <v>523</v>
      </c>
      <c r="G63" s="11">
        <v>219</v>
      </c>
      <c r="H63" s="11">
        <f>SUM(B63,D63,F63)</f>
        <v>1473</v>
      </c>
      <c r="I63" s="11">
        <f>SUM(C63,E63,G63)</f>
        <v>420</v>
      </c>
      <c r="J63" s="3"/>
    </row>
    <row r="64" spans="1:11" ht="12.75" customHeight="1">
      <c r="A64" s="3" t="s">
        <v>149</v>
      </c>
      <c r="B64" s="11">
        <v>622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f t="shared" ref="H64:H84" si="7">SUM(B64,D64,F64)</f>
        <v>622</v>
      </c>
      <c r="I64" s="11">
        <f t="shared" ref="I64:I84" si="8">SUM(C64,E64,G64)</f>
        <v>1</v>
      </c>
      <c r="J64" s="3"/>
    </row>
    <row r="65" spans="1:10" ht="12.75" customHeight="1">
      <c r="A65" s="3" t="s">
        <v>123</v>
      </c>
      <c r="B65" s="11">
        <v>1042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 t="shared" si="7"/>
        <v>1042</v>
      </c>
      <c r="I65" s="11">
        <f t="shared" si="8"/>
        <v>0</v>
      </c>
      <c r="J65" s="3"/>
    </row>
    <row r="66" spans="1:10" ht="12.75" customHeight="1">
      <c r="A66" s="3" t="s">
        <v>124</v>
      </c>
      <c r="B66" s="11">
        <v>1678</v>
      </c>
      <c r="C66" s="11">
        <v>1051</v>
      </c>
      <c r="D66" s="11">
        <v>0</v>
      </c>
      <c r="E66" s="11">
        <v>0</v>
      </c>
      <c r="F66" s="11">
        <v>201</v>
      </c>
      <c r="G66" s="11">
        <v>61</v>
      </c>
      <c r="H66" s="11">
        <f t="shared" si="7"/>
        <v>1879</v>
      </c>
      <c r="I66" s="11">
        <f t="shared" si="8"/>
        <v>1112</v>
      </c>
      <c r="J66" s="3"/>
    </row>
    <row r="67" spans="1:10" ht="12.75" customHeight="1">
      <c r="A67" s="3" t="s">
        <v>125</v>
      </c>
      <c r="B67" s="11">
        <v>551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7"/>
        <v>551</v>
      </c>
      <c r="I67" s="11">
        <f t="shared" si="8"/>
        <v>0</v>
      </c>
      <c r="J67" s="3"/>
    </row>
    <row r="68" spans="1:10" ht="12.75" customHeight="1">
      <c r="A68" s="3" t="s">
        <v>126</v>
      </c>
      <c r="B68" s="11">
        <v>2816</v>
      </c>
      <c r="C68" s="11">
        <v>1001</v>
      </c>
      <c r="D68" s="11">
        <v>0</v>
      </c>
      <c r="E68" s="11">
        <v>0</v>
      </c>
      <c r="F68" s="11">
        <v>221</v>
      </c>
      <c r="G68" s="11">
        <v>152</v>
      </c>
      <c r="H68" s="11">
        <f t="shared" si="7"/>
        <v>3037</v>
      </c>
      <c r="I68" s="11">
        <f t="shared" si="8"/>
        <v>1153</v>
      </c>
      <c r="J68" s="3"/>
    </row>
    <row r="69" spans="1:10" ht="12.75" customHeight="1">
      <c r="A69" s="3" t="s">
        <v>127</v>
      </c>
      <c r="B69" s="11">
        <v>1624</v>
      </c>
      <c r="C69" s="11">
        <v>111</v>
      </c>
      <c r="D69" s="11">
        <v>0</v>
      </c>
      <c r="E69" s="11">
        <v>0</v>
      </c>
      <c r="F69" s="11">
        <v>84</v>
      </c>
      <c r="G69" s="11">
        <v>136</v>
      </c>
      <c r="H69" s="11">
        <f t="shared" si="7"/>
        <v>1708</v>
      </c>
      <c r="I69" s="11">
        <f t="shared" si="8"/>
        <v>247</v>
      </c>
      <c r="J69" s="3"/>
    </row>
    <row r="70" spans="1:10" ht="12.75" customHeight="1">
      <c r="A70" s="3" t="s">
        <v>128</v>
      </c>
      <c r="B70" s="11">
        <v>1463</v>
      </c>
      <c r="C70" s="11">
        <v>480</v>
      </c>
      <c r="D70" s="11">
        <v>0</v>
      </c>
      <c r="E70" s="11">
        <v>0</v>
      </c>
      <c r="F70" s="11">
        <v>400</v>
      </c>
      <c r="G70" s="11">
        <v>520</v>
      </c>
      <c r="H70" s="11">
        <f t="shared" si="7"/>
        <v>1863</v>
      </c>
      <c r="I70" s="11">
        <f t="shared" si="8"/>
        <v>1000</v>
      </c>
      <c r="J70" s="3"/>
    </row>
    <row r="71" spans="1:10" ht="12.75" customHeight="1">
      <c r="A71" s="3" t="s">
        <v>129</v>
      </c>
      <c r="B71" s="11">
        <v>739</v>
      </c>
      <c r="C71" s="11">
        <v>120</v>
      </c>
      <c r="D71" s="11">
        <v>0</v>
      </c>
      <c r="E71" s="11">
        <v>0</v>
      </c>
      <c r="F71" s="11">
        <v>3</v>
      </c>
      <c r="G71" s="11">
        <v>17</v>
      </c>
      <c r="H71" s="11">
        <f t="shared" si="7"/>
        <v>742</v>
      </c>
      <c r="I71" s="11">
        <f t="shared" si="8"/>
        <v>137</v>
      </c>
      <c r="J71" s="3"/>
    </row>
    <row r="72" spans="1:10" ht="12.75" customHeight="1">
      <c r="A72" s="3" t="s">
        <v>130</v>
      </c>
      <c r="B72" s="11">
        <v>6153</v>
      </c>
      <c r="C72" s="11">
        <v>245</v>
      </c>
      <c r="D72" s="11">
        <v>0</v>
      </c>
      <c r="E72" s="11">
        <v>0</v>
      </c>
      <c r="F72" s="11">
        <v>1416</v>
      </c>
      <c r="G72" s="11">
        <v>2209</v>
      </c>
      <c r="H72" s="11">
        <f t="shared" si="7"/>
        <v>7569</v>
      </c>
      <c r="I72" s="11">
        <f t="shared" si="8"/>
        <v>2454</v>
      </c>
      <c r="J72" s="3"/>
    </row>
    <row r="73" spans="1:10" ht="12.75" customHeight="1">
      <c r="A73" s="3" t="s">
        <v>131</v>
      </c>
      <c r="B73" s="11">
        <v>1655</v>
      </c>
      <c r="C73" s="11">
        <v>707</v>
      </c>
      <c r="D73" s="11">
        <v>0</v>
      </c>
      <c r="E73" s="11">
        <v>0</v>
      </c>
      <c r="F73" s="11">
        <v>134</v>
      </c>
      <c r="G73" s="11">
        <v>465</v>
      </c>
      <c r="H73" s="11">
        <f t="shared" si="7"/>
        <v>1789</v>
      </c>
      <c r="I73" s="11">
        <f t="shared" si="8"/>
        <v>1172</v>
      </c>
      <c r="J73" s="3"/>
    </row>
    <row r="74" spans="1:10" ht="12.75" customHeight="1">
      <c r="A74" s="3" t="s">
        <v>148</v>
      </c>
      <c r="B74" s="11">
        <v>913</v>
      </c>
      <c r="C74" s="11">
        <v>96</v>
      </c>
      <c r="D74" s="11">
        <v>0</v>
      </c>
      <c r="E74" s="11">
        <v>0</v>
      </c>
      <c r="F74" s="11">
        <v>144</v>
      </c>
      <c r="G74" s="11">
        <v>210</v>
      </c>
      <c r="H74" s="11">
        <f t="shared" si="7"/>
        <v>1057</v>
      </c>
      <c r="I74" s="11">
        <f t="shared" si="8"/>
        <v>306</v>
      </c>
      <c r="J74" s="3"/>
    </row>
    <row r="75" spans="1:10" ht="12.75" customHeight="1">
      <c r="A75" s="3" t="s">
        <v>133</v>
      </c>
      <c r="B75" s="11">
        <v>1421</v>
      </c>
      <c r="C75" s="11">
        <v>68</v>
      </c>
      <c r="D75" s="11">
        <v>0</v>
      </c>
      <c r="E75" s="11">
        <v>0</v>
      </c>
      <c r="F75" s="11">
        <v>0</v>
      </c>
      <c r="G75" s="11">
        <v>0</v>
      </c>
      <c r="H75" s="11">
        <f t="shared" si="7"/>
        <v>1421</v>
      </c>
      <c r="I75" s="11">
        <f t="shared" si="8"/>
        <v>68</v>
      </c>
      <c r="J75" s="3"/>
    </row>
    <row r="76" spans="1:10" ht="12.75" customHeight="1">
      <c r="A76" s="3" t="s">
        <v>134</v>
      </c>
      <c r="B76" s="11">
        <v>1300</v>
      </c>
      <c r="C76" s="11">
        <v>520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7"/>
        <v>1300</v>
      </c>
      <c r="I76" s="11">
        <f t="shared" si="8"/>
        <v>520</v>
      </c>
      <c r="J76" s="3"/>
    </row>
    <row r="77" spans="1:10" ht="12.75" customHeight="1">
      <c r="A77" s="3" t="s">
        <v>135</v>
      </c>
      <c r="B77" s="11">
        <v>1407</v>
      </c>
      <c r="C77" s="11">
        <v>187</v>
      </c>
      <c r="D77" s="11">
        <v>0</v>
      </c>
      <c r="E77" s="11">
        <v>0</v>
      </c>
      <c r="F77" s="11">
        <v>530</v>
      </c>
      <c r="G77" s="11">
        <v>379</v>
      </c>
      <c r="H77" s="11">
        <f t="shared" si="7"/>
        <v>1937</v>
      </c>
      <c r="I77" s="11">
        <f t="shared" si="8"/>
        <v>566</v>
      </c>
      <c r="J77" s="3"/>
    </row>
    <row r="78" spans="1:10" ht="12.75" customHeight="1">
      <c r="A78" s="3" t="s">
        <v>136</v>
      </c>
      <c r="B78" s="11">
        <v>6637</v>
      </c>
      <c r="C78" s="11">
        <v>670</v>
      </c>
      <c r="D78" s="11">
        <v>1487</v>
      </c>
      <c r="E78" s="11">
        <v>200</v>
      </c>
      <c r="F78" s="11">
        <v>1617</v>
      </c>
      <c r="G78" s="11">
        <v>1427</v>
      </c>
      <c r="H78" s="11">
        <f t="shared" si="7"/>
        <v>9741</v>
      </c>
      <c r="I78" s="11">
        <f t="shared" si="8"/>
        <v>2297</v>
      </c>
      <c r="J78" s="3"/>
    </row>
    <row r="79" spans="1:10" ht="12.75" customHeight="1">
      <c r="A79" s="3" t="s">
        <v>137</v>
      </c>
      <c r="B79" s="11">
        <v>1217</v>
      </c>
      <c r="C79" s="11">
        <v>398</v>
      </c>
      <c r="D79" s="11">
        <v>0</v>
      </c>
      <c r="E79" s="11">
        <v>0</v>
      </c>
      <c r="F79" s="11">
        <v>144</v>
      </c>
      <c r="G79" s="11">
        <v>368</v>
      </c>
      <c r="H79" s="11">
        <f t="shared" si="7"/>
        <v>1361</v>
      </c>
      <c r="I79" s="11">
        <f t="shared" si="8"/>
        <v>766</v>
      </c>
      <c r="J79" s="3"/>
    </row>
    <row r="80" spans="1:10" ht="12.75" customHeight="1">
      <c r="A80" s="3" t="s">
        <v>138</v>
      </c>
      <c r="B80" s="11">
        <v>764</v>
      </c>
      <c r="C80" s="11">
        <v>23</v>
      </c>
      <c r="D80" s="11">
        <v>0</v>
      </c>
      <c r="E80" s="11">
        <v>0</v>
      </c>
      <c r="F80" s="11">
        <v>136</v>
      </c>
      <c r="G80" s="11">
        <v>34</v>
      </c>
      <c r="H80" s="11">
        <f t="shared" si="7"/>
        <v>900</v>
      </c>
      <c r="I80" s="11">
        <f t="shared" si="8"/>
        <v>57</v>
      </c>
      <c r="J80" s="3"/>
    </row>
    <row r="81" spans="1:11" ht="12.75" customHeight="1">
      <c r="A81" s="3" t="s">
        <v>139</v>
      </c>
      <c r="B81" s="11">
        <v>6135</v>
      </c>
      <c r="C81" s="11">
        <v>911</v>
      </c>
      <c r="D81" s="11">
        <v>1314</v>
      </c>
      <c r="E81" s="11">
        <v>7</v>
      </c>
      <c r="F81" s="11">
        <v>3973</v>
      </c>
      <c r="G81" s="11">
        <v>1235</v>
      </c>
      <c r="H81" s="11">
        <f t="shared" si="7"/>
        <v>11422</v>
      </c>
      <c r="I81" s="11">
        <f t="shared" si="8"/>
        <v>2153</v>
      </c>
      <c r="J81" s="3"/>
    </row>
    <row r="82" spans="1:11" ht="12.75" customHeight="1">
      <c r="A82" s="3" t="s">
        <v>140</v>
      </c>
      <c r="B82" s="11">
        <v>2616</v>
      </c>
      <c r="C82" s="11">
        <v>931</v>
      </c>
      <c r="D82" s="11">
        <v>0</v>
      </c>
      <c r="E82" s="11">
        <v>0</v>
      </c>
      <c r="F82" s="11">
        <v>783</v>
      </c>
      <c r="G82" s="11">
        <v>3914</v>
      </c>
      <c r="H82" s="11">
        <f t="shared" si="7"/>
        <v>3399</v>
      </c>
      <c r="I82" s="11">
        <f t="shared" si="8"/>
        <v>4845</v>
      </c>
      <c r="J82" s="3"/>
    </row>
    <row r="83" spans="1:11" ht="12.75" customHeight="1">
      <c r="A83" s="3" t="s">
        <v>147</v>
      </c>
      <c r="B83" s="11">
        <v>1073</v>
      </c>
      <c r="C83" s="11">
        <v>14</v>
      </c>
      <c r="D83" s="11">
        <v>0</v>
      </c>
      <c r="E83" s="11">
        <v>0</v>
      </c>
      <c r="F83" s="11">
        <v>0</v>
      </c>
      <c r="G83" s="11">
        <v>0</v>
      </c>
      <c r="H83" s="11">
        <f t="shared" si="7"/>
        <v>1073</v>
      </c>
      <c r="I83" s="11">
        <f t="shared" si="8"/>
        <v>14</v>
      </c>
      <c r="J83" s="3"/>
    </row>
    <row r="84" spans="1:11" ht="12.75" customHeight="1">
      <c r="A84" s="3" t="s">
        <v>145</v>
      </c>
      <c r="B84" s="11">
        <v>1030</v>
      </c>
      <c r="C84" s="11">
        <v>53</v>
      </c>
      <c r="D84" s="11">
        <v>0</v>
      </c>
      <c r="E84" s="11">
        <v>0</v>
      </c>
      <c r="F84" s="11">
        <v>0</v>
      </c>
      <c r="G84" s="11">
        <v>0</v>
      </c>
      <c r="H84" s="11">
        <f t="shared" si="7"/>
        <v>1030</v>
      </c>
      <c r="I84" s="11">
        <f t="shared" si="8"/>
        <v>53</v>
      </c>
      <c r="J84" s="3"/>
    </row>
    <row r="85" spans="1:11" ht="12.75" customHeight="1">
      <c r="A85" s="3" t="s">
        <v>146</v>
      </c>
      <c r="B85" s="11">
        <v>845</v>
      </c>
      <c r="C85" s="11">
        <v>65</v>
      </c>
      <c r="D85" s="11">
        <v>0</v>
      </c>
      <c r="E85" s="11">
        <v>0</v>
      </c>
      <c r="F85" s="11">
        <v>19</v>
      </c>
      <c r="G85" s="11">
        <v>9</v>
      </c>
      <c r="H85" s="11">
        <f>SUM(H63:H84)</f>
        <v>56916</v>
      </c>
      <c r="I85" s="11">
        <f>SUM(I63:I84)</f>
        <v>19341</v>
      </c>
      <c r="J85" s="3"/>
    </row>
    <row r="86" spans="1:11" ht="12.75" customHeight="1">
      <c r="A86" s="13" t="s">
        <v>19</v>
      </c>
      <c r="B86" s="14">
        <f>SUM(B63:B85)</f>
        <v>44651</v>
      </c>
      <c r="C86" s="14">
        <f t="shared" ref="C86:I86" si="9">SUM(C63:C85)</f>
        <v>7853</v>
      </c>
      <c r="D86" s="14">
        <f t="shared" si="9"/>
        <v>2801</v>
      </c>
      <c r="E86" s="14">
        <f t="shared" si="9"/>
        <v>207</v>
      </c>
      <c r="F86" s="14">
        <f t="shared" si="9"/>
        <v>10328</v>
      </c>
      <c r="G86" s="14">
        <f t="shared" si="9"/>
        <v>11355</v>
      </c>
      <c r="H86" s="14">
        <f t="shared" si="9"/>
        <v>113832</v>
      </c>
      <c r="I86" s="14">
        <f t="shared" si="9"/>
        <v>38682</v>
      </c>
    </row>
    <row r="87" spans="1:11" ht="12.75" customHeight="1">
      <c r="A87" s="3"/>
      <c r="B87" s="11"/>
      <c r="C87" s="11"/>
      <c r="D87" s="11"/>
      <c r="E87" s="11"/>
      <c r="F87" s="11"/>
      <c r="G87" s="11"/>
      <c r="H87" s="11"/>
      <c r="I87" s="11"/>
    </row>
    <row r="88" spans="1:11" ht="36.950000000000003" customHeight="1">
      <c r="A88" s="10" t="s">
        <v>58</v>
      </c>
      <c r="B88" s="11"/>
      <c r="C88" s="11"/>
      <c r="D88" s="11"/>
      <c r="E88" s="11"/>
      <c r="F88" s="11"/>
      <c r="G88" s="11"/>
      <c r="H88" s="11"/>
      <c r="I88" s="11"/>
    </row>
    <row r="89" spans="1:11" ht="12.75" customHeight="1">
      <c r="A89" s="10"/>
      <c r="B89" s="11"/>
      <c r="C89" s="11"/>
      <c r="D89" s="11"/>
      <c r="E89" s="11"/>
      <c r="F89" s="11"/>
      <c r="G89" s="11"/>
      <c r="H89" s="11"/>
      <c r="I89" s="11"/>
    </row>
    <row r="90" spans="1:11" ht="12.75" customHeight="1">
      <c r="A90" s="3" t="s">
        <v>118</v>
      </c>
      <c r="B90" s="11">
        <v>305</v>
      </c>
      <c r="C90" s="11">
        <v>4</v>
      </c>
      <c r="D90" s="11">
        <v>0</v>
      </c>
      <c r="E90" s="11">
        <v>0</v>
      </c>
      <c r="F90" s="11">
        <v>0</v>
      </c>
      <c r="G90" s="11">
        <v>0</v>
      </c>
      <c r="H90" s="11">
        <f>SUM(B90,D90,F90)</f>
        <v>305</v>
      </c>
      <c r="I90" s="11">
        <f>SUM(C90,E90,G90)</f>
        <v>4</v>
      </c>
    </row>
    <row r="91" spans="1:11" s="23" customFormat="1" ht="12.75" customHeight="1">
      <c r="A91" s="20" t="s">
        <v>119</v>
      </c>
      <c r="B91" s="11">
        <v>197</v>
      </c>
      <c r="C91" s="11">
        <v>685</v>
      </c>
      <c r="D91" s="21">
        <v>0</v>
      </c>
      <c r="E91" s="21">
        <v>0</v>
      </c>
      <c r="F91" s="21">
        <v>0</v>
      </c>
      <c r="G91" s="21">
        <v>0</v>
      </c>
      <c r="H91" s="22">
        <f>SUM(B91,D91,F91)</f>
        <v>197</v>
      </c>
      <c r="I91" s="22">
        <f>SUM(C91,E91,G91)</f>
        <v>685</v>
      </c>
    </row>
    <row r="92" spans="1:11" ht="12.75" customHeight="1">
      <c r="A92" s="3" t="s">
        <v>19</v>
      </c>
      <c r="B92" s="11">
        <f t="shared" ref="B92:G92" si="10">SUM(B90:B91)</f>
        <v>502</v>
      </c>
      <c r="C92" s="11">
        <f t="shared" si="10"/>
        <v>689</v>
      </c>
      <c r="D92" s="11">
        <f t="shared" si="10"/>
        <v>0</v>
      </c>
      <c r="E92" s="11">
        <f t="shared" si="10"/>
        <v>0</v>
      </c>
      <c r="F92" s="11">
        <f t="shared" si="10"/>
        <v>0</v>
      </c>
      <c r="G92" s="11">
        <f t="shared" si="10"/>
        <v>0</v>
      </c>
      <c r="H92" s="11">
        <f>SUM(B92+D92+F92)</f>
        <v>502</v>
      </c>
      <c r="I92" s="11">
        <f>SUM(C92+E92+G92)</f>
        <v>689</v>
      </c>
    </row>
    <row r="93" spans="1:11" ht="12.75" customHeight="1">
      <c r="A93" s="3"/>
      <c r="B93" s="11"/>
      <c r="C93" s="11"/>
      <c r="D93" s="11"/>
      <c r="E93" s="11"/>
      <c r="F93" s="11"/>
      <c r="G93" s="11"/>
      <c r="H93" s="11"/>
      <c r="I93" s="11"/>
    </row>
    <row r="94" spans="1:11" ht="22.5" customHeight="1">
      <c r="A94" s="13" t="s">
        <v>61</v>
      </c>
      <c r="B94" s="11">
        <f t="shared" ref="B94:I94" si="11">SUM(B85+B92)</f>
        <v>1347</v>
      </c>
      <c r="C94" s="11">
        <f t="shared" si="11"/>
        <v>754</v>
      </c>
      <c r="D94" s="11">
        <f t="shared" si="11"/>
        <v>0</v>
      </c>
      <c r="E94" s="11">
        <f t="shared" si="11"/>
        <v>0</v>
      </c>
      <c r="F94" s="11">
        <f t="shared" si="11"/>
        <v>19</v>
      </c>
      <c r="G94" s="11">
        <f t="shared" si="11"/>
        <v>9</v>
      </c>
      <c r="H94" s="11">
        <f t="shared" si="11"/>
        <v>57418</v>
      </c>
      <c r="I94" s="11">
        <f t="shared" si="11"/>
        <v>20030</v>
      </c>
    </row>
    <row r="95" spans="1:11" ht="12.75" customHeight="1">
      <c r="A95" s="3"/>
      <c r="B95" s="11"/>
      <c r="C95" s="11"/>
      <c r="D95" s="11"/>
      <c r="E95" s="11"/>
      <c r="F95" s="11"/>
      <c r="G95" s="11"/>
      <c r="H95" s="11"/>
      <c r="I95" s="11"/>
    </row>
    <row r="96" spans="1:11" ht="12.75" customHeight="1" thickBot="1">
      <c r="A96" s="3" t="s">
        <v>62</v>
      </c>
      <c r="B96" s="11">
        <f t="shared" ref="B96:G96" si="12">SUM(B51+B94)</f>
        <v>136898</v>
      </c>
      <c r="C96" s="11">
        <f t="shared" si="12"/>
        <v>62298</v>
      </c>
      <c r="D96" s="11">
        <f t="shared" si="12"/>
        <v>2908</v>
      </c>
      <c r="E96" s="11">
        <f t="shared" si="12"/>
        <v>32</v>
      </c>
      <c r="F96" s="11">
        <f t="shared" si="12"/>
        <v>8147</v>
      </c>
      <c r="G96" s="11">
        <f t="shared" si="12"/>
        <v>9423</v>
      </c>
      <c r="H96" s="11">
        <f>SUM(B96+D96+F96)</f>
        <v>147953</v>
      </c>
      <c r="I96" s="11">
        <f>SUM(C96+E96+G96)</f>
        <v>71753</v>
      </c>
      <c r="K96" s="11"/>
    </row>
    <row r="97" spans="1:9" ht="12.75" customHeight="1" thickTop="1">
      <c r="A97" s="5" t="s">
        <v>63</v>
      </c>
      <c r="B97" s="5"/>
      <c r="C97" s="5"/>
      <c r="D97" s="5"/>
      <c r="E97" s="5"/>
      <c r="F97" s="5"/>
      <c r="G97" s="5"/>
      <c r="H97" s="5"/>
      <c r="I97" s="17"/>
    </row>
    <row r="98" spans="1:9" ht="12.75" customHeight="1">
      <c r="A98" s="3" t="s">
        <v>64</v>
      </c>
      <c r="B98" s="3"/>
      <c r="C98" s="3"/>
      <c r="D98" s="3"/>
      <c r="E98" s="3"/>
      <c r="F98" s="3"/>
      <c r="G98" s="3"/>
      <c r="H98" s="3"/>
      <c r="I98" s="11"/>
    </row>
  </sheetData>
  <mergeCells count="1">
    <mergeCell ref="A55:I55"/>
  </mergeCells>
  <phoneticPr fontId="0" type="noConversion"/>
  <pageMargins left="1.1599999999999999" right="0.3" top="1" bottom="1" header="0.5" footer="0.5"/>
  <pageSetup scale="89" orientation="portrait" r:id="rId1"/>
  <headerFooter alignWithMargins="0"/>
  <rowBreaks count="1" manualBreakCount="1"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98"/>
  <sheetViews>
    <sheetView showOutlineSymbols="0" zoomScaleNormal="87" workbookViewId="0">
      <selection activeCell="B41" sqref="B41"/>
    </sheetView>
  </sheetViews>
  <sheetFormatPr defaultRowHeight="11.2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9.59765625" style="4"/>
  </cols>
  <sheetData>
    <row r="1" spans="1:9" ht="12.75" customHeight="1">
      <c r="A1" s="3" t="s">
        <v>66</v>
      </c>
    </row>
    <row r="2" spans="1:9" ht="12.75" customHeight="1">
      <c r="A2" s="4" t="s">
        <v>80</v>
      </c>
    </row>
    <row r="3" spans="1:9" ht="12.75" customHeight="1">
      <c r="A3" s="3" t="s">
        <v>81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6" t="s">
        <v>0</v>
      </c>
      <c r="C5" s="6"/>
      <c r="D5" s="6" t="s">
        <v>1</v>
      </c>
      <c r="E5" s="6"/>
      <c r="F5" s="6" t="s">
        <v>2</v>
      </c>
      <c r="G5" s="6"/>
      <c r="H5" s="6" t="s">
        <v>3</v>
      </c>
      <c r="I5" s="6"/>
    </row>
    <row r="6" spans="1:9" ht="12.75" customHeight="1"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</row>
    <row r="7" spans="1:9" ht="12.75" customHeight="1">
      <c r="A7" s="3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</row>
    <row r="8" spans="1:9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9" ht="29.1" customHeight="1">
      <c r="A9" s="10" t="s">
        <v>8</v>
      </c>
      <c r="B9" s="3"/>
      <c r="C9" s="3"/>
      <c r="D9" s="3"/>
      <c r="E9" s="3"/>
      <c r="F9" s="3"/>
      <c r="G9" s="3"/>
      <c r="H9" s="11"/>
    </row>
    <row r="10" spans="1:9" ht="12.75" customHeight="1">
      <c r="A10" s="3"/>
      <c r="B10" s="3"/>
      <c r="C10" s="3"/>
      <c r="D10" s="3"/>
      <c r="E10" s="3"/>
      <c r="F10" s="3"/>
      <c r="G10" s="3"/>
      <c r="H10" s="11"/>
    </row>
    <row r="11" spans="1:9" ht="12.75" customHeight="1">
      <c r="A11" s="4" t="s">
        <v>9</v>
      </c>
      <c r="B11" s="11">
        <v>1316</v>
      </c>
      <c r="C11" s="11">
        <v>538</v>
      </c>
      <c r="D11" s="4">
        <v>0</v>
      </c>
      <c r="E11" s="4">
        <v>0</v>
      </c>
      <c r="F11" s="4">
        <v>0</v>
      </c>
      <c r="G11" s="4">
        <v>0</v>
      </c>
      <c r="H11" s="11">
        <f>SUM(F11,D11,B11)</f>
        <v>1316</v>
      </c>
      <c r="I11" s="11">
        <f>SUM(G11,E11,C11)</f>
        <v>538</v>
      </c>
    </row>
    <row r="12" spans="1:9" ht="12.75" customHeight="1">
      <c r="A12" s="4" t="s">
        <v>10</v>
      </c>
      <c r="B12" s="11">
        <v>1947</v>
      </c>
      <c r="C12" s="11">
        <v>414</v>
      </c>
      <c r="D12" s="4">
        <v>0</v>
      </c>
      <c r="E12" s="4">
        <v>0</v>
      </c>
      <c r="F12" s="11">
        <v>51</v>
      </c>
      <c r="G12" s="11">
        <v>121</v>
      </c>
      <c r="H12" s="11">
        <f t="shared" ref="H12:I23" si="0">SUM(F12,D12,B12)</f>
        <v>1998</v>
      </c>
      <c r="I12" s="11">
        <f t="shared" si="0"/>
        <v>535</v>
      </c>
    </row>
    <row r="13" spans="1:9" ht="12.75" customHeight="1">
      <c r="A13" s="4" t="s">
        <v>11</v>
      </c>
      <c r="B13" s="11">
        <v>3193</v>
      </c>
      <c r="C13" s="11">
        <v>556</v>
      </c>
      <c r="D13" s="4">
        <v>0</v>
      </c>
      <c r="E13" s="4">
        <v>0</v>
      </c>
      <c r="F13" s="11">
        <v>1</v>
      </c>
      <c r="G13" s="11">
        <v>5</v>
      </c>
      <c r="H13" s="11">
        <f t="shared" si="0"/>
        <v>3194</v>
      </c>
      <c r="I13" s="11">
        <f t="shared" si="0"/>
        <v>561</v>
      </c>
    </row>
    <row r="14" spans="1:9" ht="12.75" customHeight="1">
      <c r="A14" s="4" t="s">
        <v>68</v>
      </c>
      <c r="B14" s="11">
        <v>12532</v>
      </c>
      <c r="C14" s="11">
        <v>1685</v>
      </c>
      <c r="D14" s="4">
        <v>0</v>
      </c>
      <c r="E14" s="4">
        <v>0</v>
      </c>
      <c r="F14" s="11">
        <v>1150</v>
      </c>
      <c r="G14" s="11">
        <v>1205</v>
      </c>
      <c r="H14" s="11">
        <f t="shared" si="0"/>
        <v>13682</v>
      </c>
      <c r="I14" s="11">
        <f t="shared" si="0"/>
        <v>2890</v>
      </c>
    </row>
    <row r="15" spans="1:9" ht="12.75" customHeight="1">
      <c r="A15" s="4" t="s">
        <v>78</v>
      </c>
      <c r="B15" s="11">
        <v>4548</v>
      </c>
      <c r="C15" s="11">
        <v>349</v>
      </c>
      <c r="D15" s="4">
        <v>0</v>
      </c>
      <c r="E15" s="4">
        <v>0</v>
      </c>
      <c r="F15" s="11">
        <v>674</v>
      </c>
      <c r="G15" s="11">
        <v>196</v>
      </c>
      <c r="H15" s="11">
        <f>SUM(F15,D15,B15)</f>
        <v>5222</v>
      </c>
      <c r="I15" s="11">
        <f>SUM(G15,E15,C15)</f>
        <v>545</v>
      </c>
    </row>
    <row r="16" spans="1:9" ht="12.75" customHeight="1">
      <c r="A16" s="4" t="s">
        <v>12</v>
      </c>
      <c r="B16" s="11">
        <v>3789</v>
      </c>
      <c r="C16" s="11">
        <v>1073</v>
      </c>
      <c r="D16" s="4">
        <v>0</v>
      </c>
      <c r="E16" s="4">
        <v>0</v>
      </c>
      <c r="F16" s="11">
        <v>0</v>
      </c>
      <c r="G16" s="11">
        <v>1</v>
      </c>
      <c r="H16" s="11">
        <f t="shared" si="0"/>
        <v>3789</v>
      </c>
      <c r="I16" s="11">
        <f t="shared" si="0"/>
        <v>1074</v>
      </c>
    </row>
    <row r="17" spans="1:14" ht="12.75" customHeight="1">
      <c r="A17" s="4" t="s">
        <v>13</v>
      </c>
      <c r="B17" s="11">
        <v>5236</v>
      </c>
      <c r="C17" s="11">
        <v>288</v>
      </c>
      <c r="D17" s="4">
        <v>0</v>
      </c>
      <c r="E17" s="4">
        <v>0</v>
      </c>
      <c r="F17" s="11">
        <v>282</v>
      </c>
      <c r="G17" s="11">
        <v>675</v>
      </c>
      <c r="H17" s="11">
        <f t="shared" si="0"/>
        <v>5518</v>
      </c>
      <c r="I17" s="11">
        <f t="shared" si="0"/>
        <v>963</v>
      </c>
      <c r="J17" s="3"/>
    </row>
    <row r="18" spans="1:14" ht="12.75" customHeight="1">
      <c r="A18" s="4" t="s">
        <v>14</v>
      </c>
      <c r="B18" s="11">
        <v>6393</v>
      </c>
      <c r="C18" s="11">
        <v>740</v>
      </c>
      <c r="D18" s="4">
        <v>0</v>
      </c>
      <c r="E18" s="4">
        <v>0</v>
      </c>
      <c r="F18" s="11">
        <v>183</v>
      </c>
      <c r="G18" s="11">
        <v>333</v>
      </c>
      <c r="H18" s="11">
        <f t="shared" si="0"/>
        <v>6576</v>
      </c>
      <c r="I18" s="11">
        <f t="shared" si="0"/>
        <v>1073</v>
      </c>
    </row>
    <row r="19" spans="1:14" ht="12.75" customHeight="1">
      <c r="A19" s="4" t="s">
        <v>15</v>
      </c>
      <c r="B19" s="11">
        <v>5453</v>
      </c>
      <c r="C19" s="11">
        <v>117</v>
      </c>
      <c r="D19" s="4">
        <v>0</v>
      </c>
      <c r="E19" s="4">
        <v>0</v>
      </c>
      <c r="F19" s="11">
        <v>216</v>
      </c>
      <c r="G19" s="11">
        <v>38</v>
      </c>
      <c r="H19" s="11">
        <f t="shared" si="0"/>
        <v>5669</v>
      </c>
      <c r="I19" s="11">
        <f t="shared" si="0"/>
        <v>155</v>
      </c>
    </row>
    <row r="20" spans="1:14" ht="12.75" customHeight="1">
      <c r="A20" s="4" t="s">
        <v>77</v>
      </c>
      <c r="B20" s="11">
        <v>7145</v>
      </c>
      <c r="C20" s="11">
        <v>606</v>
      </c>
      <c r="D20" s="4">
        <v>0</v>
      </c>
      <c r="E20" s="4">
        <v>0</v>
      </c>
      <c r="F20" s="11">
        <v>368</v>
      </c>
      <c r="G20" s="11">
        <v>413</v>
      </c>
      <c r="H20" s="11">
        <f t="shared" si="0"/>
        <v>7513</v>
      </c>
      <c r="I20" s="11">
        <f t="shared" si="0"/>
        <v>1019</v>
      </c>
    </row>
    <row r="21" spans="1:14" ht="12.75" customHeight="1">
      <c r="A21" s="4" t="s">
        <v>16</v>
      </c>
      <c r="B21" s="11">
        <v>21601</v>
      </c>
      <c r="C21" s="11">
        <v>1086</v>
      </c>
      <c r="D21" s="11">
        <v>1111</v>
      </c>
      <c r="E21" s="11">
        <v>15</v>
      </c>
      <c r="F21" s="11">
        <v>2604</v>
      </c>
      <c r="G21" s="11">
        <v>1958</v>
      </c>
      <c r="H21" s="11">
        <f t="shared" si="0"/>
        <v>25316</v>
      </c>
      <c r="I21" s="11">
        <f t="shared" si="0"/>
        <v>3059</v>
      </c>
    </row>
    <row r="22" spans="1:14" ht="12.75" customHeight="1">
      <c r="A22" s="4" t="s">
        <v>17</v>
      </c>
      <c r="B22" s="11">
        <v>5861</v>
      </c>
      <c r="C22" s="11">
        <v>1793</v>
      </c>
      <c r="D22" s="11">
        <v>1538</v>
      </c>
      <c r="E22" s="11">
        <v>28</v>
      </c>
      <c r="F22" s="11">
        <v>1208</v>
      </c>
      <c r="G22" s="11">
        <v>2386</v>
      </c>
      <c r="H22" s="11">
        <f t="shared" si="0"/>
        <v>8607</v>
      </c>
      <c r="I22" s="11">
        <f t="shared" si="0"/>
        <v>4207</v>
      </c>
    </row>
    <row r="23" spans="1:14" ht="12.75" customHeight="1">
      <c r="A23" s="4" t="s">
        <v>18</v>
      </c>
      <c r="B23" s="11">
        <v>5724</v>
      </c>
      <c r="C23" s="11">
        <v>3169</v>
      </c>
      <c r="D23" s="11">
        <v>178</v>
      </c>
      <c r="E23" s="11">
        <v>0</v>
      </c>
      <c r="F23" s="11">
        <v>743</v>
      </c>
      <c r="G23" s="11">
        <v>2088</v>
      </c>
      <c r="H23" s="11">
        <f t="shared" si="0"/>
        <v>6645</v>
      </c>
      <c r="I23" s="11">
        <f t="shared" si="0"/>
        <v>5257</v>
      </c>
    </row>
    <row r="24" spans="1:14" ht="12.75" customHeight="1">
      <c r="A24" s="3" t="s">
        <v>19</v>
      </c>
      <c r="B24" s="11">
        <f t="shared" ref="B24:I24" si="1">SUM(B11:B23)</f>
        <v>84738</v>
      </c>
      <c r="C24" s="11">
        <f t="shared" si="1"/>
        <v>12414</v>
      </c>
      <c r="D24" s="11">
        <f t="shared" si="1"/>
        <v>2827</v>
      </c>
      <c r="E24" s="11">
        <f t="shared" si="1"/>
        <v>43</v>
      </c>
      <c r="F24" s="11">
        <f t="shared" si="1"/>
        <v>7480</v>
      </c>
      <c r="G24" s="11">
        <f t="shared" si="1"/>
        <v>9419</v>
      </c>
      <c r="H24" s="11">
        <f t="shared" si="1"/>
        <v>95045</v>
      </c>
      <c r="I24" s="11">
        <f t="shared" si="1"/>
        <v>21876</v>
      </c>
    </row>
    <row r="25" spans="1:14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14" ht="29.1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4" ht="12.75" customHeight="1">
      <c r="A28" s="4" t="s">
        <v>21</v>
      </c>
      <c r="B28" s="14">
        <v>1543</v>
      </c>
      <c r="C28" s="14">
        <v>1696</v>
      </c>
      <c r="D28" s="14">
        <v>0</v>
      </c>
      <c r="E28" s="14">
        <v>0</v>
      </c>
      <c r="F28" s="14">
        <v>0</v>
      </c>
      <c r="G28" s="14">
        <v>0</v>
      </c>
      <c r="H28" s="14">
        <f>SUM(B28,D28,F28)</f>
        <v>1543</v>
      </c>
      <c r="I28" s="14">
        <f>SUM(C28,E28,G28)</f>
        <v>1696</v>
      </c>
      <c r="J28" s="11"/>
    </row>
    <row r="29" spans="1:14" ht="12.75" customHeight="1">
      <c r="A29" s="4" t="s">
        <v>22</v>
      </c>
      <c r="B29" s="14">
        <v>1377</v>
      </c>
      <c r="C29" s="14">
        <v>1529</v>
      </c>
      <c r="D29" s="14">
        <v>0</v>
      </c>
      <c r="E29" s="14">
        <v>0</v>
      </c>
      <c r="F29" s="14">
        <v>0</v>
      </c>
      <c r="G29" s="14">
        <v>0</v>
      </c>
      <c r="H29" s="14">
        <f t="shared" ref="H29:H48" si="2">SUM(B29,D29,F29)</f>
        <v>1377</v>
      </c>
      <c r="I29" s="14">
        <f t="shared" ref="I29:I48" si="3">SUM(C29,E29,G29)</f>
        <v>1529</v>
      </c>
      <c r="J29" s="11"/>
    </row>
    <row r="30" spans="1:14" ht="12.75" customHeight="1">
      <c r="A30" s="4" t="s">
        <v>23</v>
      </c>
      <c r="B30" s="14">
        <v>2694</v>
      </c>
      <c r="C30" s="14">
        <v>2451</v>
      </c>
      <c r="D30" s="14">
        <v>0</v>
      </c>
      <c r="E30" s="14">
        <v>0</v>
      </c>
      <c r="F30" s="14">
        <v>0</v>
      </c>
      <c r="G30" s="14">
        <v>0</v>
      </c>
      <c r="H30" s="14">
        <f t="shared" si="2"/>
        <v>2694</v>
      </c>
      <c r="I30" s="14">
        <f t="shared" si="3"/>
        <v>2451</v>
      </c>
      <c r="J30" s="11"/>
    </row>
    <row r="31" spans="1:14" ht="12.75" customHeight="1">
      <c r="A31" s="4" t="s">
        <v>24</v>
      </c>
      <c r="B31" s="14">
        <v>865</v>
      </c>
      <c r="C31" s="14">
        <v>108</v>
      </c>
      <c r="D31" s="14">
        <v>0</v>
      </c>
      <c r="E31" s="14">
        <v>0</v>
      </c>
      <c r="F31" s="14">
        <v>0</v>
      </c>
      <c r="G31" s="14">
        <v>0</v>
      </c>
      <c r="H31" s="14">
        <f t="shared" si="2"/>
        <v>865</v>
      </c>
      <c r="I31" s="14">
        <f t="shared" si="3"/>
        <v>108</v>
      </c>
      <c r="J31" s="11"/>
      <c r="L31" s="3"/>
      <c r="M31" s="3"/>
      <c r="N31" s="12"/>
    </row>
    <row r="32" spans="1:14" ht="12.75" customHeight="1">
      <c r="A32" s="4" t="s">
        <v>69</v>
      </c>
      <c r="B32" s="14">
        <v>1236</v>
      </c>
      <c r="C32" s="14">
        <v>1813</v>
      </c>
      <c r="D32" s="14">
        <v>0</v>
      </c>
      <c r="E32" s="14">
        <v>0</v>
      </c>
      <c r="F32" s="14">
        <v>0</v>
      </c>
      <c r="G32" s="14">
        <v>0</v>
      </c>
      <c r="H32" s="14">
        <f t="shared" si="2"/>
        <v>1236</v>
      </c>
      <c r="I32" s="14">
        <f t="shared" si="3"/>
        <v>1813</v>
      </c>
      <c r="J32" s="11"/>
      <c r="L32" s="3"/>
      <c r="M32" s="3"/>
      <c r="N32" s="12"/>
    </row>
    <row r="33" spans="1:14" ht="12.75" customHeight="1">
      <c r="A33" s="4" t="s">
        <v>70</v>
      </c>
      <c r="B33" s="14">
        <v>222</v>
      </c>
      <c r="C33" s="14">
        <v>419</v>
      </c>
      <c r="D33" s="14">
        <v>0</v>
      </c>
      <c r="E33" s="14">
        <v>0</v>
      </c>
      <c r="F33" s="14">
        <v>0</v>
      </c>
      <c r="G33" s="14">
        <v>0</v>
      </c>
      <c r="H33" s="14">
        <f t="shared" si="2"/>
        <v>222</v>
      </c>
      <c r="I33" s="14">
        <f t="shared" si="3"/>
        <v>419</v>
      </c>
      <c r="J33" s="11"/>
      <c r="L33" s="3"/>
      <c r="M33" s="3"/>
      <c r="N33" s="12"/>
    </row>
    <row r="34" spans="1:14" ht="12.75" customHeight="1">
      <c r="A34" s="4" t="s">
        <v>71</v>
      </c>
      <c r="B34" s="14">
        <v>2687</v>
      </c>
      <c r="C34" s="14">
        <v>2994</v>
      </c>
      <c r="D34" s="14">
        <v>0</v>
      </c>
      <c r="E34" s="14">
        <v>0</v>
      </c>
      <c r="F34" s="14">
        <v>0</v>
      </c>
      <c r="G34" s="14">
        <v>0</v>
      </c>
      <c r="H34" s="14">
        <f t="shared" si="2"/>
        <v>2687</v>
      </c>
      <c r="I34" s="14">
        <f t="shared" si="3"/>
        <v>2994</v>
      </c>
      <c r="J34" s="11"/>
      <c r="L34" s="3"/>
      <c r="M34" s="3"/>
      <c r="N34" s="12"/>
    </row>
    <row r="35" spans="1:14" ht="12.75" customHeight="1">
      <c r="A35" s="4" t="s">
        <v>72</v>
      </c>
      <c r="B35" s="14">
        <v>1877</v>
      </c>
      <c r="C35" s="14">
        <v>2466</v>
      </c>
      <c r="D35" s="14">
        <v>0</v>
      </c>
      <c r="E35" s="14">
        <v>0</v>
      </c>
      <c r="F35" s="14">
        <v>0</v>
      </c>
      <c r="G35" s="14">
        <v>0</v>
      </c>
      <c r="H35" s="14">
        <f t="shared" si="2"/>
        <v>1877</v>
      </c>
      <c r="I35" s="14">
        <f t="shared" si="3"/>
        <v>2466</v>
      </c>
      <c r="J35" s="11"/>
      <c r="L35" s="3"/>
      <c r="M35" s="3"/>
      <c r="N35" s="12"/>
    </row>
    <row r="36" spans="1:14" ht="12.75" customHeight="1">
      <c r="A36" s="4" t="s">
        <v>73</v>
      </c>
      <c r="B36" s="14">
        <v>1429</v>
      </c>
      <c r="C36" s="14">
        <v>2871</v>
      </c>
      <c r="D36" s="14">
        <v>0</v>
      </c>
      <c r="E36" s="14">
        <v>0</v>
      </c>
      <c r="F36" s="14">
        <v>0</v>
      </c>
      <c r="G36" s="14">
        <v>0</v>
      </c>
      <c r="H36" s="14">
        <f t="shared" si="2"/>
        <v>1429</v>
      </c>
      <c r="I36" s="14">
        <f t="shared" si="3"/>
        <v>2871</v>
      </c>
      <c r="J36" s="11"/>
      <c r="L36" s="3"/>
      <c r="M36" s="3"/>
      <c r="N36" s="12"/>
    </row>
    <row r="37" spans="1:14" ht="12.75" customHeight="1">
      <c r="A37" s="4" t="s">
        <v>25</v>
      </c>
      <c r="B37" s="14">
        <v>1423</v>
      </c>
      <c r="C37" s="14">
        <v>1323</v>
      </c>
      <c r="D37" s="14">
        <v>0</v>
      </c>
      <c r="E37" s="14">
        <v>0</v>
      </c>
      <c r="F37" s="14">
        <v>0</v>
      </c>
      <c r="G37" s="14">
        <v>0</v>
      </c>
      <c r="H37" s="14">
        <f t="shared" si="2"/>
        <v>1423</v>
      </c>
      <c r="I37" s="14">
        <f t="shared" si="3"/>
        <v>1323</v>
      </c>
      <c r="J37" s="11"/>
      <c r="L37" s="3"/>
      <c r="M37" s="3"/>
      <c r="N37" s="12"/>
    </row>
    <row r="38" spans="1:14" ht="12.75" customHeight="1">
      <c r="A38" s="4" t="s">
        <v>74</v>
      </c>
      <c r="B38" s="14">
        <v>1036</v>
      </c>
      <c r="C38" s="14">
        <v>789</v>
      </c>
      <c r="D38" s="14">
        <v>0</v>
      </c>
      <c r="E38" s="14">
        <v>0</v>
      </c>
      <c r="F38" s="14">
        <v>0</v>
      </c>
      <c r="G38" s="14">
        <v>0</v>
      </c>
      <c r="H38" s="14">
        <f t="shared" si="2"/>
        <v>1036</v>
      </c>
      <c r="I38" s="14">
        <f t="shared" si="3"/>
        <v>789</v>
      </c>
      <c r="J38" s="11"/>
      <c r="L38" s="3"/>
      <c r="M38" s="3"/>
      <c r="N38" s="12"/>
    </row>
    <row r="39" spans="1:14" ht="12.75" customHeight="1">
      <c r="A39" s="4" t="s">
        <v>26</v>
      </c>
      <c r="B39" s="14">
        <v>846</v>
      </c>
      <c r="C39" s="14">
        <v>548</v>
      </c>
      <c r="D39" s="14">
        <v>0</v>
      </c>
      <c r="E39" s="14">
        <v>0</v>
      </c>
      <c r="F39" s="14">
        <v>0</v>
      </c>
      <c r="G39" s="14">
        <v>0</v>
      </c>
      <c r="H39" s="14">
        <f t="shared" si="2"/>
        <v>846</v>
      </c>
      <c r="I39" s="14">
        <f t="shared" si="3"/>
        <v>548</v>
      </c>
      <c r="J39" s="11"/>
      <c r="L39" s="3"/>
      <c r="M39" s="3"/>
      <c r="N39" s="12"/>
    </row>
    <row r="40" spans="1:14" ht="12.75" customHeight="1">
      <c r="A40" s="4" t="s">
        <v>27</v>
      </c>
      <c r="B40" s="14">
        <v>751</v>
      </c>
      <c r="C40" s="14">
        <v>339</v>
      </c>
      <c r="D40" s="14">
        <v>0</v>
      </c>
      <c r="E40" s="14">
        <v>0</v>
      </c>
      <c r="F40" s="14">
        <v>0</v>
      </c>
      <c r="G40" s="14">
        <v>0</v>
      </c>
      <c r="H40" s="14">
        <f t="shared" si="2"/>
        <v>751</v>
      </c>
      <c r="I40" s="14">
        <f t="shared" si="3"/>
        <v>339</v>
      </c>
      <c r="J40" s="11"/>
      <c r="L40" s="3"/>
      <c r="M40" s="3"/>
      <c r="N40" s="12"/>
    </row>
    <row r="41" spans="1:14" ht="12.75" customHeight="1">
      <c r="A41" s="4" t="s">
        <v>75</v>
      </c>
      <c r="B41" s="14">
        <v>5400</v>
      </c>
      <c r="C41" s="14">
        <v>5709</v>
      </c>
      <c r="D41" s="14">
        <v>0</v>
      </c>
      <c r="E41" s="14">
        <v>0</v>
      </c>
      <c r="F41" s="14">
        <v>0</v>
      </c>
      <c r="G41" s="14">
        <v>0</v>
      </c>
      <c r="H41" s="14">
        <f t="shared" si="2"/>
        <v>5400</v>
      </c>
      <c r="I41" s="14">
        <f t="shared" si="3"/>
        <v>5709</v>
      </c>
      <c r="J41" s="11"/>
      <c r="L41" s="3"/>
      <c r="M41" s="3"/>
      <c r="N41" s="12"/>
    </row>
    <row r="42" spans="1:14" ht="12.75" customHeight="1">
      <c r="A42" s="4" t="s">
        <v>76</v>
      </c>
      <c r="B42" s="14">
        <v>2563</v>
      </c>
      <c r="C42" s="14">
        <v>3954</v>
      </c>
      <c r="D42" s="14">
        <v>0</v>
      </c>
      <c r="E42" s="14">
        <v>0</v>
      </c>
      <c r="F42" s="14">
        <v>0</v>
      </c>
      <c r="G42" s="14">
        <v>0</v>
      </c>
      <c r="H42" s="14">
        <f t="shared" si="2"/>
        <v>2563</v>
      </c>
      <c r="I42" s="14">
        <f t="shared" si="3"/>
        <v>3954</v>
      </c>
      <c r="J42" s="11"/>
      <c r="L42" s="3"/>
      <c r="M42" s="3"/>
      <c r="N42" s="12"/>
    </row>
    <row r="43" spans="1:14" ht="12.75" customHeight="1">
      <c r="A43" s="4" t="s">
        <v>30</v>
      </c>
      <c r="B43" s="14">
        <v>2504</v>
      </c>
      <c r="C43" s="14">
        <v>4661</v>
      </c>
      <c r="D43" s="14">
        <v>0</v>
      </c>
      <c r="E43" s="14">
        <v>0</v>
      </c>
      <c r="F43" s="14">
        <v>0</v>
      </c>
      <c r="G43" s="14">
        <v>0</v>
      </c>
      <c r="H43" s="14">
        <f t="shared" si="2"/>
        <v>2504</v>
      </c>
      <c r="I43" s="14">
        <f t="shared" si="3"/>
        <v>4661</v>
      </c>
      <c r="J43" s="11"/>
      <c r="L43" s="3"/>
      <c r="M43" s="3"/>
      <c r="N43" s="12"/>
    </row>
    <row r="44" spans="1:14" ht="12.75" customHeight="1">
      <c r="A44" s="4" t="s">
        <v>31</v>
      </c>
      <c r="B44" s="14">
        <v>4915</v>
      </c>
      <c r="C44" s="14">
        <v>5294</v>
      </c>
      <c r="D44" s="14">
        <v>0</v>
      </c>
      <c r="E44" s="14">
        <v>0</v>
      </c>
      <c r="F44" s="14">
        <v>0</v>
      </c>
      <c r="G44" s="14">
        <v>0</v>
      </c>
      <c r="H44" s="14">
        <f t="shared" si="2"/>
        <v>4915</v>
      </c>
      <c r="I44" s="14">
        <f t="shared" si="3"/>
        <v>5294</v>
      </c>
      <c r="J44" s="11"/>
    </row>
    <row r="45" spans="1:14" ht="12.75" customHeight="1">
      <c r="A45" s="4" t="s">
        <v>79</v>
      </c>
      <c r="B45" s="14">
        <v>593</v>
      </c>
      <c r="C45" s="14">
        <v>622</v>
      </c>
      <c r="D45" s="14">
        <v>0</v>
      </c>
      <c r="E45" s="14">
        <v>0</v>
      </c>
      <c r="F45" s="14">
        <v>0</v>
      </c>
      <c r="G45" s="14">
        <v>0</v>
      </c>
      <c r="H45" s="14">
        <f t="shared" si="2"/>
        <v>593</v>
      </c>
      <c r="I45" s="14">
        <f t="shared" si="3"/>
        <v>622</v>
      </c>
      <c r="J45" s="11"/>
    </row>
    <row r="46" spans="1:14" ht="12.75" customHeight="1">
      <c r="A46" s="4" t="s">
        <v>29</v>
      </c>
      <c r="B46" s="14">
        <v>3736</v>
      </c>
      <c r="C46" s="14">
        <v>3598</v>
      </c>
      <c r="D46" s="14">
        <v>0</v>
      </c>
      <c r="E46" s="14">
        <v>0</v>
      </c>
      <c r="F46" s="14">
        <v>0</v>
      </c>
      <c r="G46" s="14">
        <v>0</v>
      </c>
      <c r="H46" s="14">
        <f t="shared" si="2"/>
        <v>3736</v>
      </c>
      <c r="I46" s="14">
        <f t="shared" si="3"/>
        <v>3598</v>
      </c>
      <c r="J46" s="11"/>
    </row>
    <row r="47" spans="1:14" ht="12.75" customHeight="1">
      <c r="A47" s="4" t="s">
        <v>28</v>
      </c>
      <c r="B47" s="14">
        <v>1487</v>
      </c>
      <c r="C47" s="14">
        <v>616</v>
      </c>
      <c r="D47" s="14">
        <v>0</v>
      </c>
      <c r="E47" s="14">
        <v>0</v>
      </c>
      <c r="F47" s="14">
        <v>0</v>
      </c>
      <c r="G47" s="14">
        <v>0</v>
      </c>
      <c r="H47" s="14">
        <f t="shared" si="2"/>
        <v>1487</v>
      </c>
      <c r="I47" s="14">
        <f t="shared" si="3"/>
        <v>616</v>
      </c>
      <c r="J47" s="11"/>
    </row>
    <row r="48" spans="1:14" ht="12.75" customHeight="1">
      <c r="A48" s="4" t="s">
        <v>32</v>
      </c>
      <c r="B48" s="14">
        <v>1236</v>
      </c>
      <c r="C48" s="14">
        <v>1311</v>
      </c>
      <c r="D48" s="14">
        <v>0</v>
      </c>
      <c r="E48" s="14">
        <v>0</v>
      </c>
      <c r="F48" s="14">
        <v>0</v>
      </c>
      <c r="G48" s="14">
        <v>0</v>
      </c>
      <c r="H48" s="14">
        <f t="shared" si="2"/>
        <v>1236</v>
      </c>
      <c r="I48" s="14">
        <f t="shared" si="3"/>
        <v>1311</v>
      </c>
      <c r="J48" s="11"/>
    </row>
    <row r="49" spans="1:11" ht="12.75" customHeight="1">
      <c r="A49" s="13" t="s">
        <v>19</v>
      </c>
      <c r="B49" s="14">
        <f>SUM(B28:B48)</f>
        <v>40420</v>
      </c>
      <c r="C49" s="14">
        <f t="shared" ref="C49:I49" si="4">SUM(C28:C48)</f>
        <v>45111</v>
      </c>
      <c r="D49" s="14">
        <f t="shared" si="4"/>
        <v>0</v>
      </c>
      <c r="E49" s="14">
        <f t="shared" si="4"/>
        <v>0</v>
      </c>
      <c r="F49" s="14">
        <f t="shared" si="4"/>
        <v>0</v>
      </c>
      <c r="G49" s="14">
        <f t="shared" si="4"/>
        <v>0</v>
      </c>
      <c r="H49" s="14">
        <f t="shared" si="4"/>
        <v>40420</v>
      </c>
      <c r="I49" s="14">
        <f t="shared" si="4"/>
        <v>45111</v>
      </c>
      <c r="J49" s="11"/>
    </row>
    <row r="50" spans="1:11" ht="12.75" customHeight="1">
      <c r="A50" s="3"/>
      <c r="B50" s="11"/>
      <c r="C50" s="11"/>
      <c r="D50" s="11"/>
      <c r="E50" s="11"/>
      <c r="F50" s="11"/>
      <c r="G50" s="11"/>
      <c r="H50" s="11"/>
      <c r="I50" s="11"/>
    </row>
    <row r="51" spans="1:11" ht="12.75" customHeight="1" thickBot="1">
      <c r="A51" s="18" t="s">
        <v>33</v>
      </c>
      <c r="B51" s="19">
        <f t="shared" ref="B51:I51" si="5">SUM(B24+B49)</f>
        <v>125158</v>
      </c>
      <c r="C51" s="19">
        <f t="shared" si="5"/>
        <v>57525</v>
      </c>
      <c r="D51" s="19">
        <f t="shared" si="5"/>
        <v>2827</v>
      </c>
      <c r="E51" s="19">
        <f t="shared" si="5"/>
        <v>43</v>
      </c>
      <c r="F51" s="19">
        <f t="shared" si="5"/>
        <v>7480</v>
      </c>
      <c r="G51" s="19">
        <f t="shared" si="5"/>
        <v>9419</v>
      </c>
      <c r="H51" s="19">
        <f t="shared" si="5"/>
        <v>135465</v>
      </c>
      <c r="I51" s="19">
        <f t="shared" si="5"/>
        <v>66987</v>
      </c>
      <c r="K51" s="11"/>
    </row>
    <row r="52" spans="1:11" ht="12.75" customHeight="1" thickTop="1">
      <c r="A52" s="3" t="s">
        <v>67</v>
      </c>
      <c r="B52" s="11"/>
      <c r="C52" s="11"/>
      <c r="D52" s="11"/>
      <c r="E52" s="11"/>
      <c r="F52" s="11"/>
      <c r="G52" s="11"/>
      <c r="H52" s="11"/>
      <c r="I52" s="11"/>
    </row>
    <row r="53" spans="1:11" ht="12.75" customHeight="1">
      <c r="A53" s="3"/>
      <c r="B53" s="11"/>
      <c r="C53" s="11"/>
      <c r="D53" s="11"/>
      <c r="E53" s="11"/>
      <c r="F53" s="11"/>
      <c r="G53" s="11"/>
      <c r="H53" s="11"/>
      <c r="I53" s="11"/>
    </row>
    <row r="54" spans="1:11" ht="12.75" customHeight="1">
      <c r="A54" s="3" t="s">
        <v>65</v>
      </c>
      <c r="B54" s="3"/>
      <c r="C54" s="3"/>
      <c r="D54" s="3"/>
      <c r="E54" s="3"/>
      <c r="F54" s="3"/>
      <c r="G54" s="3"/>
      <c r="H54" s="3"/>
      <c r="I54" s="11"/>
    </row>
    <row r="55" spans="1:11" ht="21.75" customHeight="1">
      <c r="A55" s="24" t="s">
        <v>82</v>
      </c>
      <c r="B55" s="25"/>
      <c r="C55" s="25"/>
      <c r="D55" s="25"/>
      <c r="E55" s="25"/>
      <c r="F55" s="25"/>
      <c r="G55" s="25"/>
      <c r="H55" s="25"/>
      <c r="I55" s="25"/>
    </row>
    <row r="56" spans="1:11" ht="12.75" customHeight="1" thickBot="1">
      <c r="A56" s="3"/>
      <c r="B56" s="3"/>
      <c r="C56" s="3"/>
      <c r="D56" s="3"/>
      <c r="E56" s="3"/>
      <c r="F56" s="3"/>
      <c r="G56" s="3"/>
      <c r="H56" s="3"/>
      <c r="I56" s="11"/>
    </row>
    <row r="57" spans="1:11" ht="12.75" customHeight="1" thickTop="1">
      <c r="A57" s="5"/>
      <c r="B57" s="6" t="s">
        <v>0</v>
      </c>
      <c r="C57" s="6"/>
      <c r="D57" s="6" t="s">
        <v>1</v>
      </c>
      <c r="E57" s="6"/>
      <c r="F57" s="6" t="s">
        <v>2</v>
      </c>
      <c r="G57" s="6"/>
      <c r="H57" s="6" t="s">
        <v>3</v>
      </c>
      <c r="I57" s="1"/>
    </row>
    <row r="58" spans="1:11" ht="12.75" customHeight="1">
      <c r="A58" s="3"/>
      <c r="B58" s="8" t="s">
        <v>4</v>
      </c>
      <c r="C58" s="8" t="s">
        <v>5</v>
      </c>
      <c r="D58" s="8" t="s">
        <v>4</v>
      </c>
      <c r="E58" s="8" t="s">
        <v>5</v>
      </c>
      <c r="F58" s="8" t="s">
        <v>4</v>
      </c>
      <c r="G58" s="8" t="s">
        <v>5</v>
      </c>
      <c r="H58" s="8" t="s">
        <v>4</v>
      </c>
      <c r="I58" s="2" t="s">
        <v>5</v>
      </c>
    </row>
    <row r="59" spans="1:11" ht="12.75" customHeight="1">
      <c r="A59" s="3" t="s">
        <v>6</v>
      </c>
      <c r="B59" s="8" t="s">
        <v>7</v>
      </c>
      <c r="C59" s="8" t="s">
        <v>7</v>
      </c>
      <c r="D59" s="8" t="s">
        <v>7</v>
      </c>
      <c r="E59" s="8" t="s">
        <v>7</v>
      </c>
      <c r="F59" s="8" t="s">
        <v>7</v>
      </c>
      <c r="G59" s="8" t="s">
        <v>7</v>
      </c>
      <c r="H59" s="8" t="s">
        <v>7</v>
      </c>
      <c r="I59" s="2" t="s">
        <v>7</v>
      </c>
    </row>
    <row r="60" spans="1:11" ht="12.75" customHeight="1">
      <c r="A60" s="15"/>
      <c r="B60" s="15"/>
      <c r="C60" s="15"/>
      <c r="D60" s="15"/>
      <c r="E60" s="15"/>
      <c r="F60" s="15"/>
      <c r="G60" s="15"/>
      <c r="H60" s="15"/>
      <c r="I60" s="16"/>
    </row>
    <row r="61" spans="1:11" ht="36.950000000000003" customHeight="1">
      <c r="A61" s="10" t="s">
        <v>34</v>
      </c>
      <c r="B61" s="3"/>
      <c r="C61" s="3"/>
      <c r="D61" s="3"/>
      <c r="E61" s="3"/>
      <c r="F61" s="3"/>
      <c r="G61" s="3"/>
      <c r="H61" s="3"/>
      <c r="I61" s="11"/>
    </row>
    <row r="62" spans="1:11" ht="12.75" customHeight="1">
      <c r="A62" s="3"/>
      <c r="B62" s="3"/>
      <c r="C62" s="3"/>
      <c r="D62" s="3"/>
      <c r="E62" s="3"/>
      <c r="F62" s="3"/>
      <c r="G62" s="3"/>
      <c r="H62" s="3"/>
      <c r="I62" s="11"/>
    </row>
    <row r="63" spans="1:11" ht="12.75" customHeight="1">
      <c r="A63" s="3" t="s">
        <v>35</v>
      </c>
      <c r="B63" s="11">
        <v>999</v>
      </c>
      <c r="C63" s="11">
        <v>214</v>
      </c>
      <c r="D63" s="11">
        <v>0</v>
      </c>
      <c r="E63" s="11">
        <v>0</v>
      </c>
      <c r="F63" s="11">
        <v>513</v>
      </c>
      <c r="G63" s="11">
        <v>213</v>
      </c>
      <c r="H63" s="11">
        <f>SUM(B63,D63,F63)</f>
        <v>1512</v>
      </c>
      <c r="I63" s="11">
        <f>SUM(C63,E63,G63)</f>
        <v>427</v>
      </c>
      <c r="K63" s="3" t="s">
        <v>120</v>
      </c>
    </row>
    <row r="64" spans="1:11" ht="12.75" customHeight="1">
      <c r="A64" s="3" t="s">
        <v>36</v>
      </c>
      <c r="B64" s="11">
        <v>783</v>
      </c>
      <c r="C64" s="11">
        <v>2</v>
      </c>
      <c r="D64" s="11">
        <v>0</v>
      </c>
      <c r="E64" s="11">
        <v>0</v>
      </c>
      <c r="F64" s="11">
        <v>0</v>
      </c>
      <c r="G64" s="11">
        <v>0</v>
      </c>
      <c r="H64" s="11">
        <f t="shared" ref="H64:I85" si="6">SUM(B64,D64,F64)</f>
        <v>783</v>
      </c>
      <c r="I64" s="11">
        <f t="shared" si="6"/>
        <v>2</v>
      </c>
      <c r="K64" s="3" t="s">
        <v>121</v>
      </c>
    </row>
    <row r="65" spans="1:11" ht="12.75" customHeight="1">
      <c r="A65" s="3" t="s">
        <v>37</v>
      </c>
      <c r="B65" s="11">
        <v>1058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 t="shared" si="6"/>
        <v>1058</v>
      </c>
      <c r="I65" s="11">
        <f t="shared" si="6"/>
        <v>0</v>
      </c>
      <c r="K65" s="3" t="s">
        <v>122</v>
      </c>
    </row>
    <row r="66" spans="1:11" ht="12.75" customHeight="1">
      <c r="A66" s="3" t="s">
        <v>38</v>
      </c>
      <c r="B66" s="11">
        <v>1602</v>
      </c>
      <c r="C66" s="11">
        <v>769</v>
      </c>
      <c r="D66" s="11">
        <v>0</v>
      </c>
      <c r="E66" s="11">
        <v>0</v>
      </c>
      <c r="F66" s="11">
        <v>167</v>
      </c>
      <c r="G66" s="11">
        <v>24</v>
      </c>
      <c r="H66" s="11">
        <f t="shared" si="6"/>
        <v>1769</v>
      </c>
      <c r="I66" s="11">
        <f t="shared" si="6"/>
        <v>793</v>
      </c>
      <c r="K66" s="3" t="s">
        <v>123</v>
      </c>
    </row>
    <row r="67" spans="1:11" ht="12.75" customHeight="1">
      <c r="A67" s="3" t="s">
        <v>39</v>
      </c>
      <c r="B67" s="11">
        <v>575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6"/>
        <v>575</v>
      </c>
      <c r="I67" s="11">
        <f t="shared" si="6"/>
        <v>0</v>
      </c>
      <c r="K67" s="3" t="s">
        <v>124</v>
      </c>
    </row>
    <row r="68" spans="1:11" ht="12.75" customHeight="1">
      <c r="A68" s="3" t="s">
        <v>40</v>
      </c>
      <c r="B68" s="11">
        <v>2580</v>
      </c>
      <c r="C68" s="11">
        <v>984</v>
      </c>
      <c r="D68" s="11">
        <v>0</v>
      </c>
      <c r="E68" s="11">
        <v>0</v>
      </c>
      <c r="F68" s="11">
        <v>203</v>
      </c>
      <c r="G68" s="11">
        <v>162</v>
      </c>
      <c r="H68" s="11">
        <f t="shared" si="6"/>
        <v>2783</v>
      </c>
      <c r="I68" s="11">
        <f t="shared" si="6"/>
        <v>1146</v>
      </c>
      <c r="K68" s="3" t="s">
        <v>125</v>
      </c>
    </row>
    <row r="69" spans="1:11" ht="12.75" customHeight="1">
      <c r="A69" s="3" t="s">
        <v>41</v>
      </c>
      <c r="B69" s="11">
        <v>1597</v>
      </c>
      <c r="C69" s="11">
        <v>129</v>
      </c>
      <c r="D69" s="11">
        <v>0</v>
      </c>
      <c r="E69" s="11">
        <v>0</v>
      </c>
      <c r="F69" s="11">
        <v>50</v>
      </c>
      <c r="G69" s="11">
        <v>135</v>
      </c>
      <c r="H69" s="11">
        <f t="shared" si="6"/>
        <v>1647</v>
      </c>
      <c r="I69" s="11">
        <f t="shared" si="6"/>
        <v>264</v>
      </c>
      <c r="K69" s="3" t="s">
        <v>126</v>
      </c>
    </row>
    <row r="70" spans="1:11" ht="12.75" customHeight="1">
      <c r="A70" s="3" t="s">
        <v>42</v>
      </c>
      <c r="B70" s="11">
        <v>1516</v>
      </c>
      <c r="C70" s="11">
        <v>568</v>
      </c>
      <c r="D70" s="11">
        <v>0</v>
      </c>
      <c r="E70" s="11">
        <v>0</v>
      </c>
      <c r="F70" s="11">
        <v>474</v>
      </c>
      <c r="G70" s="11">
        <v>409</v>
      </c>
      <c r="H70" s="11">
        <f t="shared" si="6"/>
        <v>1990</v>
      </c>
      <c r="I70" s="11">
        <f t="shared" si="6"/>
        <v>977</v>
      </c>
      <c r="K70" s="3" t="s">
        <v>127</v>
      </c>
    </row>
    <row r="71" spans="1:11" ht="12.75" customHeight="1">
      <c r="A71" s="3" t="s">
        <v>43</v>
      </c>
      <c r="B71" s="11">
        <v>716</v>
      </c>
      <c r="C71" s="11">
        <v>154</v>
      </c>
      <c r="D71" s="11">
        <v>0</v>
      </c>
      <c r="E71" s="11">
        <v>0</v>
      </c>
      <c r="F71" s="11">
        <v>9</v>
      </c>
      <c r="G71" s="11">
        <v>33</v>
      </c>
      <c r="H71" s="11">
        <f t="shared" si="6"/>
        <v>725</v>
      </c>
      <c r="I71" s="11">
        <f t="shared" si="6"/>
        <v>187</v>
      </c>
      <c r="K71" s="3" t="s">
        <v>128</v>
      </c>
    </row>
    <row r="72" spans="1:11" ht="12.75" customHeight="1">
      <c r="A72" s="3" t="s">
        <v>44</v>
      </c>
      <c r="B72" s="11">
        <v>5982</v>
      </c>
      <c r="C72" s="11">
        <v>302</v>
      </c>
      <c r="D72" s="11">
        <v>0</v>
      </c>
      <c r="E72" s="11">
        <v>0</v>
      </c>
      <c r="F72" s="11">
        <v>1433</v>
      </c>
      <c r="G72" s="11">
        <v>2307</v>
      </c>
      <c r="H72" s="11">
        <f t="shared" si="6"/>
        <v>7415</v>
      </c>
      <c r="I72" s="11">
        <f t="shared" si="6"/>
        <v>2609</v>
      </c>
      <c r="K72" s="3" t="s">
        <v>129</v>
      </c>
    </row>
    <row r="73" spans="1:11" ht="12.75" customHeight="1">
      <c r="A73" s="3" t="s">
        <v>45</v>
      </c>
      <c r="B73" s="11">
        <v>1715</v>
      </c>
      <c r="C73" s="11">
        <v>693</v>
      </c>
      <c r="D73" s="11">
        <v>0</v>
      </c>
      <c r="E73" s="11">
        <v>0</v>
      </c>
      <c r="F73" s="11">
        <v>0</v>
      </c>
      <c r="G73" s="11">
        <v>0</v>
      </c>
      <c r="H73" s="11">
        <f t="shared" si="6"/>
        <v>1715</v>
      </c>
      <c r="I73" s="11">
        <f t="shared" si="6"/>
        <v>693</v>
      </c>
      <c r="K73" s="3" t="s">
        <v>130</v>
      </c>
    </row>
    <row r="74" spans="1:11" ht="12.75" customHeight="1">
      <c r="A74" s="3" t="s">
        <v>46</v>
      </c>
      <c r="B74" s="11">
        <v>865</v>
      </c>
      <c r="C74" s="11">
        <v>100</v>
      </c>
      <c r="D74" s="11">
        <v>0</v>
      </c>
      <c r="E74" s="11">
        <v>0</v>
      </c>
      <c r="F74" s="11">
        <v>165</v>
      </c>
      <c r="G74" s="11">
        <v>245</v>
      </c>
      <c r="H74" s="11">
        <f t="shared" si="6"/>
        <v>1030</v>
      </c>
      <c r="I74" s="11">
        <f t="shared" si="6"/>
        <v>345</v>
      </c>
      <c r="K74" s="3" t="s">
        <v>131</v>
      </c>
    </row>
    <row r="75" spans="1:11" ht="12.75" customHeight="1">
      <c r="A75" s="3" t="s">
        <v>47</v>
      </c>
      <c r="B75" s="11">
        <v>1367</v>
      </c>
      <c r="C75" s="11">
        <v>68</v>
      </c>
      <c r="D75" s="11">
        <v>0</v>
      </c>
      <c r="E75" s="11">
        <v>0</v>
      </c>
      <c r="F75" s="11">
        <v>0</v>
      </c>
      <c r="G75" s="11">
        <v>0</v>
      </c>
      <c r="H75" s="11">
        <f t="shared" si="6"/>
        <v>1367</v>
      </c>
      <c r="I75" s="11">
        <f t="shared" si="6"/>
        <v>68</v>
      </c>
      <c r="K75" s="3" t="s">
        <v>132</v>
      </c>
    </row>
    <row r="76" spans="1:11" ht="12.75" customHeight="1">
      <c r="A76" s="3" t="s">
        <v>48</v>
      </c>
      <c r="B76" s="11">
        <v>1057</v>
      </c>
      <c r="C76" s="11">
        <v>641</v>
      </c>
      <c r="D76" s="11">
        <v>0</v>
      </c>
      <c r="E76" s="11">
        <v>0</v>
      </c>
      <c r="F76" s="11">
        <v>0</v>
      </c>
      <c r="G76" s="11">
        <v>0</v>
      </c>
      <c r="H76" s="11">
        <f t="shared" si="6"/>
        <v>1057</v>
      </c>
      <c r="I76" s="11">
        <f t="shared" si="6"/>
        <v>641</v>
      </c>
      <c r="K76" s="3" t="s">
        <v>133</v>
      </c>
    </row>
    <row r="77" spans="1:11" ht="12.75" customHeight="1">
      <c r="A77" s="3" t="s">
        <v>49</v>
      </c>
      <c r="B77" s="11">
        <v>1435</v>
      </c>
      <c r="C77" s="11">
        <v>204</v>
      </c>
      <c r="D77" s="11">
        <v>0</v>
      </c>
      <c r="E77" s="11">
        <v>0</v>
      </c>
      <c r="F77" s="11">
        <v>406</v>
      </c>
      <c r="G77" s="11">
        <v>438</v>
      </c>
      <c r="H77" s="11">
        <f t="shared" si="6"/>
        <v>1841</v>
      </c>
      <c r="I77" s="11">
        <f t="shared" si="6"/>
        <v>642</v>
      </c>
      <c r="K77" s="3" t="s">
        <v>134</v>
      </c>
    </row>
    <row r="78" spans="1:11" ht="12.75" customHeight="1">
      <c r="A78" s="3" t="s">
        <v>50</v>
      </c>
      <c r="B78" s="11">
        <v>6457</v>
      </c>
      <c r="C78" s="11">
        <v>636</v>
      </c>
      <c r="D78" s="11">
        <v>1510</v>
      </c>
      <c r="E78" s="11">
        <v>199</v>
      </c>
      <c r="F78" s="11">
        <v>1417</v>
      </c>
      <c r="G78" s="11">
        <v>1375</v>
      </c>
      <c r="H78" s="11">
        <f t="shared" si="6"/>
        <v>9384</v>
      </c>
      <c r="I78" s="11">
        <f t="shared" si="6"/>
        <v>2210</v>
      </c>
      <c r="K78" s="3" t="s">
        <v>135</v>
      </c>
    </row>
    <row r="79" spans="1:11" ht="12.75" customHeight="1">
      <c r="A79" s="3" t="s">
        <v>51</v>
      </c>
      <c r="B79" s="11">
        <v>1205</v>
      </c>
      <c r="C79" s="11">
        <v>477</v>
      </c>
      <c r="D79" s="11">
        <v>0</v>
      </c>
      <c r="E79" s="11">
        <v>0</v>
      </c>
      <c r="F79" s="11">
        <v>144</v>
      </c>
      <c r="G79" s="11">
        <v>354</v>
      </c>
      <c r="H79" s="11">
        <f t="shared" si="6"/>
        <v>1349</v>
      </c>
      <c r="I79" s="11">
        <f t="shared" si="6"/>
        <v>831</v>
      </c>
      <c r="K79" s="3" t="s">
        <v>136</v>
      </c>
    </row>
    <row r="80" spans="1:11" ht="12.75" customHeight="1">
      <c r="A80" s="3" t="s">
        <v>52</v>
      </c>
      <c r="B80" s="11">
        <v>753</v>
      </c>
      <c r="C80" s="11">
        <v>21</v>
      </c>
      <c r="D80" s="11">
        <v>0</v>
      </c>
      <c r="E80" s="11">
        <v>0</v>
      </c>
      <c r="F80" s="11">
        <v>117</v>
      </c>
      <c r="G80" s="11">
        <v>23</v>
      </c>
      <c r="H80" s="11">
        <f t="shared" si="6"/>
        <v>870</v>
      </c>
      <c r="I80" s="11">
        <f t="shared" si="6"/>
        <v>44</v>
      </c>
      <c r="K80" s="3" t="s">
        <v>137</v>
      </c>
    </row>
    <row r="81" spans="1:11" ht="12.75" customHeight="1">
      <c r="A81" s="3" t="s">
        <v>53</v>
      </c>
      <c r="B81" s="11">
        <v>6037</v>
      </c>
      <c r="C81" s="11">
        <v>948</v>
      </c>
      <c r="D81" s="11">
        <v>1299</v>
      </c>
      <c r="E81" s="11">
        <v>4</v>
      </c>
      <c r="F81" s="11">
        <v>3822</v>
      </c>
      <c r="G81" s="11">
        <v>1229</v>
      </c>
      <c r="H81" s="11">
        <f t="shared" si="6"/>
        <v>11158</v>
      </c>
      <c r="I81" s="11">
        <f t="shared" si="6"/>
        <v>2181</v>
      </c>
      <c r="K81" s="3" t="s">
        <v>138</v>
      </c>
    </row>
    <row r="82" spans="1:11" ht="12.75" customHeight="1">
      <c r="A82" s="3" t="s">
        <v>54</v>
      </c>
      <c r="B82" s="11">
        <v>2587</v>
      </c>
      <c r="C82" s="11">
        <v>1001</v>
      </c>
      <c r="D82" s="11">
        <v>0</v>
      </c>
      <c r="E82" s="11">
        <v>0</v>
      </c>
      <c r="F82" s="11">
        <v>752</v>
      </c>
      <c r="G82" s="11">
        <v>3688</v>
      </c>
      <c r="H82" s="11">
        <f t="shared" si="6"/>
        <v>3339</v>
      </c>
      <c r="I82" s="11">
        <f t="shared" si="6"/>
        <v>4689</v>
      </c>
      <c r="K82" s="3" t="s">
        <v>139</v>
      </c>
    </row>
    <row r="83" spans="1:11" ht="12.75" customHeight="1">
      <c r="A83" s="3" t="s">
        <v>55</v>
      </c>
      <c r="B83" s="11">
        <v>991</v>
      </c>
      <c r="C83" s="11">
        <v>9</v>
      </c>
      <c r="D83" s="11">
        <v>0</v>
      </c>
      <c r="E83" s="11">
        <v>0</v>
      </c>
      <c r="F83" s="11">
        <v>0</v>
      </c>
      <c r="G83" s="11">
        <v>0</v>
      </c>
      <c r="H83" s="11">
        <f t="shared" si="6"/>
        <v>991</v>
      </c>
      <c r="I83" s="11">
        <f t="shared" si="6"/>
        <v>9</v>
      </c>
      <c r="K83" s="3" t="s">
        <v>140</v>
      </c>
    </row>
    <row r="84" spans="1:11" ht="12.75" customHeight="1">
      <c r="A84" s="3" t="s">
        <v>56</v>
      </c>
      <c r="B84" s="11">
        <v>1056</v>
      </c>
      <c r="C84" s="11">
        <v>154</v>
      </c>
      <c r="D84" s="11">
        <v>0</v>
      </c>
      <c r="E84" s="11">
        <v>0</v>
      </c>
      <c r="F84" s="11">
        <v>0</v>
      </c>
      <c r="G84" s="11">
        <v>0</v>
      </c>
      <c r="H84" s="11">
        <f t="shared" si="6"/>
        <v>1056</v>
      </c>
      <c r="I84" s="11">
        <f t="shared" si="6"/>
        <v>154</v>
      </c>
      <c r="K84" s="3" t="s">
        <v>141</v>
      </c>
    </row>
    <row r="85" spans="1:11" ht="12.75" customHeight="1">
      <c r="A85" s="3" t="s">
        <v>57</v>
      </c>
      <c r="B85" s="11">
        <v>806</v>
      </c>
      <c r="C85" s="11">
        <v>58</v>
      </c>
      <c r="D85" s="11">
        <v>0</v>
      </c>
      <c r="E85" s="11">
        <v>0</v>
      </c>
      <c r="F85" s="11">
        <v>44</v>
      </c>
      <c r="G85" s="11">
        <v>18</v>
      </c>
      <c r="H85" s="11">
        <f t="shared" si="6"/>
        <v>850</v>
      </c>
      <c r="I85" s="11">
        <f t="shared" si="6"/>
        <v>76</v>
      </c>
      <c r="K85" s="3" t="s">
        <v>142</v>
      </c>
    </row>
    <row r="86" spans="1:11" ht="12.75" customHeight="1">
      <c r="A86" s="3" t="s">
        <v>19</v>
      </c>
      <c r="B86" s="11">
        <f t="shared" ref="B86:I86" si="7">SUM(B63:B85)</f>
        <v>43739</v>
      </c>
      <c r="C86" s="11">
        <f t="shared" si="7"/>
        <v>8132</v>
      </c>
      <c r="D86" s="11">
        <f t="shared" si="7"/>
        <v>2809</v>
      </c>
      <c r="E86" s="11">
        <f t="shared" si="7"/>
        <v>203</v>
      </c>
      <c r="F86" s="11">
        <f t="shared" si="7"/>
        <v>9716</v>
      </c>
      <c r="G86" s="11">
        <f t="shared" si="7"/>
        <v>10653</v>
      </c>
      <c r="H86" s="11">
        <f t="shared" si="7"/>
        <v>56264</v>
      </c>
      <c r="I86" s="11">
        <f t="shared" si="7"/>
        <v>18988</v>
      </c>
      <c r="K86" s="3" t="s">
        <v>143</v>
      </c>
    </row>
    <row r="87" spans="1:11" ht="12.75" customHeight="1">
      <c r="A87" s="3"/>
      <c r="B87" s="11"/>
      <c r="C87" s="11"/>
      <c r="D87" s="11"/>
      <c r="E87" s="11"/>
      <c r="F87" s="11"/>
      <c r="G87" s="11"/>
      <c r="H87" s="11"/>
      <c r="I87" s="11"/>
    </row>
    <row r="88" spans="1:11" ht="36.950000000000003" customHeight="1">
      <c r="A88" s="10" t="s">
        <v>58</v>
      </c>
      <c r="B88" s="11"/>
      <c r="C88" s="11"/>
      <c r="D88" s="11"/>
      <c r="E88" s="11"/>
      <c r="F88" s="11"/>
      <c r="G88" s="11"/>
      <c r="H88" s="11"/>
      <c r="I88" s="11"/>
    </row>
    <row r="89" spans="1:11" ht="12.75" customHeight="1">
      <c r="A89" s="10"/>
      <c r="B89" s="11"/>
      <c r="C89" s="11"/>
      <c r="D89" s="11"/>
      <c r="E89" s="11"/>
      <c r="F89" s="11"/>
      <c r="G89" s="11"/>
      <c r="H89" s="11"/>
      <c r="I89" s="11"/>
    </row>
    <row r="90" spans="1:11" ht="12.75" customHeight="1">
      <c r="A90" s="3" t="s">
        <v>59</v>
      </c>
      <c r="B90" s="11">
        <v>328</v>
      </c>
      <c r="C90" s="11">
        <v>3</v>
      </c>
      <c r="D90" s="11">
        <v>0</v>
      </c>
      <c r="E90" s="11">
        <v>0</v>
      </c>
      <c r="F90" s="11">
        <v>0</v>
      </c>
      <c r="G90" s="11">
        <v>0</v>
      </c>
      <c r="H90" s="11">
        <f>SUM(B90,D90,F90)</f>
        <v>328</v>
      </c>
      <c r="I90" s="11">
        <f>SUM(C90,E90,G90)</f>
        <v>3</v>
      </c>
    </row>
    <row r="91" spans="1:11" s="23" customFormat="1" ht="12.75" customHeight="1">
      <c r="A91" s="20" t="s">
        <v>60</v>
      </c>
      <c r="B91" s="11">
        <v>927</v>
      </c>
      <c r="C91" s="11">
        <v>661</v>
      </c>
      <c r="D91" s="21">
        <v>0</v>
      </c>
      <c r="E91" s="21">
        <v>0</v>
      </c>
      <c r="F91" s="21">
        <v>0</v>
      </c>
      <c r="G91" s="21">
        <v>0</v>
      </c>
      <c r="H91" s="22">
        <f>SUM(B91,D91,F91)</f>
        <v>927</v>
      </c>
      <c r="I91" s="22">
        <f>SUM(C91,E91,G91)</f>
        <v>661</v>
      </c>
    </row>
    <row r="92" spans="1:11" ht="12.75" customHeight="1">
      <c r="A92" s="3" t="s">
        <v>19</v>
      </c>
      <c r="B92" s="11">
        <f t="shared" ref="B92:G92" si="8">SUM(B90:B91)</f>
        <v>1255</v>
      </c>
      <c r="C92" s="11">
        <f t="shared" si="8"/>
        <v>664</v>
      </c>
      <c r="D92" s="11">
        <f t="shared" si="8"/>
        <v>0</v>
      </c>
      <c r="E92" s="11">
        <f t="shared" si="8"/>
        <v>0</v>
      </c>
      <c r="F92" s="11">
        <f t="shared" si="8"/>
        <v>0</v>
      </c>
      <c r="G92" s="11">
        <f t="shared" si="8"/>
        <v>0</v>
      </c>
      <c r="H92" s="11">
        <f>SUM(B92+D92+F92)</f>
        <v>1255</v>
      </c>
      <c r="I92" s="11">
        <f>SUM(C92+E92+G92)</f>
        <v>664</v>
      </c>
    </row>
    <row r="93" spans="1:11" ht="12.75" customHeight="1">
      <c r="A93" s="3"/>
      <c r="B93" s="11"/>
      <c r="C93" s="11"/>
      <c r="D93" s="11"/>
      <c r="E93" s="11"/>
      <c r="F93" s="11"/>
      <c r="G93" s="11"/>
      <c r="H93" s="11"/>
      <c r="I93" s="11"/>
    </row>
    <row r="94" spans="1:11" ht="20.100000000000001" customHeight="1">
      <c r="A94" s="13" t="s">
        <v>61</v>
      </c>
      <c r="B94" s="11">
        <f t="shared" ref="B94:I94" si="9">SUM(B86+B92)</f>
        <v>44994</v>
      </c>
      <c r="C94" s="11">
        <f t="shared" si="9"/>
        <v>8796</v>
      </c>
      <c r="D94" s="11">
        <f t="shared" si="9"/>
        <v>2809</v>
      </c>
      <c r="E94" s="11">
        <f t="shared" si="9"/>
        <v>203</v>
      </c>
      <c r="F94" s="11">
        <f t="shared" si="9"/>
        <v>9716</v>
      </c>
      <c r="G94" s="11">
        <f t="shared" si="9"/>
        <v>10653</v>
      </c>
      <c r="H94" s="11">
        <f t="shared" si="9"/>
        <v>57519</v>
      </c>
      <c r="I94" s="11">
        <f t="shared" si="9"/>
        <v>19652</v>
      </c>
    </row>
    <row r="95" spans="1:11" ht="12.75" customHeight="1">
      <c r="A95" s="3"/>
      <c r="B95" s="11"/>
      <c r="C95" s="11"/>
      <c r="D95" s="11"/>
      <c r="E95" s="11"/>
      <c r="F95" s="11"/>
      <c r="G95" s="11"/>
      <c r="H95" s="11"/>
      <c r="I95" s="11"/>
    </row>
    <row r="96" spans="1:11" ht="12.75" customHeight="1" thickBot="1">
      <c r="A96" s="3" t="s">
        <v>62</v>
      </c>
      <c r="B96" s="11">
        <f t="shared" ref="B96:G96" si="10">SUM(B51+B94)</f>
        <v>170152</v>
      </c>
      <c r="C96" s="11">
        <f t="shared" si="10"/>
        <v>66321</v>
      </c>
      <c r="D96" s="11">
        <f t="shared" si="10"/>
        <v>5636</v>
      </c>
      <c r="E96" s="11">
        <f t="shared" si="10"/>
        <v>246</v>
      </c>
      <c r="F96" s="11">
        <f t="shared" si="10"/>
        <v>17196</v>
      </c>
      <c r="G96" s="11">
        <f t="shared" si="10"/>
        <v>20072</v>
      </c>
      <c r="H96" s="11">
        <f>SUM(B96+D96+F96)</f>
        <v>192984</v>
      </c>
      <c r="I96" s="11">
        <f>SUM(C96+E96+G96)</f>
        <v>86639</v>
      </c>
      <c r="K96" s="11"/>
    </row>
    <row r="97" spans="1:9" ht="12.75" customHeight="1" thickTop="1">
      <c r="A97" s="5" t="s">
        <v>63</v>
      </c>
      <c r="B97" s="5"/>
      <c r="C97" s="5"/>
      <c r="D97" s="5"/>
      <c r="E97" s="5"/>
      <c r="F97" s="5"/>
      <c r="G97" s="5"/>
      <c r="H97" s="5"/>
      <c r="I97" s="17"/>
    </row>
    <row r="98" spans="1:9" ht="12.75" customHeight="1">
      <c r="A98" s="3" t="s">
        <v>64</v>
      </c>
      <c r="B98" s="3"/>
      <c r="C98" s="3"/>
      <c r="D98" s="3"/>
      <c r="E98" s="3"/>
      <c r="F98" s="3"/>
      <c r="G98" s="3"/>
      <c r="H98" s="3"/>
      <c r="I98" s="11"/>
    </row>
  </sheetData>
  <mergeCells count="1">
    <mergeCell ref="A55:I55"/>
  </mergeCells>
  <pageMargins left="1.1599999999999999" right="0.3" top="1" bottom="1" header="0.5" footer="0.5"/>
  <pageSetup scale="89" orientation="portrait" r:id="rId1"/>
  <headerFooter alignWithMargins="0"/>
  <rowBreaks count="1" manualBreakCount="1">
    <brk id="5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98"/>
  <sheetViews>
    <sheetView showOutlineSymbols="0" zoomScaleNormal="87" workbookViewId="0">
      <selection activeCell="B41" sqref="B41"/>
    </sheetView>
  </sheetViews>
  <sheetFormatPr defaultRowHeight="11.2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9.59765625" style="4"/>
  </cols>
  <sheetData>
    <row r="1" spans="1:9" ht="12.75" customHeight="1">
      <c r="A1" s="3" t="s">
        <v>66</v>
      </c>
    </row>
    <row r="2" spans="1:9" ht="12.75" customHeight="1">
      <c r="A2" s="4" t="s">
        <v>80</v>
      </c>
    </row>
    <row r="3" spans="1:9" ht="12.75" customHeight="1">
      <c r="A3" s="3" t="s">
        <v>144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6" t="s">
        <v>0</v>
      </c>
      <c r="C5" s="6"/>
      <c r="D5" s="6" t="s">
        <v>1</v>
      </c>
      <c r="E5" s="6"/>
      <c r="F5" s="6" t="s">
        <v>2</v>
      </c>
      <c r="G5" s="6"/>
      <c r="H5" s="6" t="s">
        <v>3</v>
      </c>
      <c r="I5" s="6"/>
    </row>
    <row r="6" spans="1:9" ht="12.75" customHeight="1"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</row>
    <row r="7" spans="1:9" ht="12.75" customHeight="1">
      <c r="A7" s="3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</row>
    <row r="8" spans="1:9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9" ht="29.1" customHeight="1">
      <c r="A9" s="10" t="s">
        <v>8</v>
      </c>
      <c r="B9" s="3"/>
      <c r="C9" s="3"/>
      <c r="D9" s="3"/>
      <c r="E9" s="3"/>
      <c r="F9" s="3"/>
      <c r="G9" s="3"/>
      <c r="H9" s="11"/>
    </row>
    <row r="10" spans="1:9" ht="12.75" customHeight="1">
      <c r="A10" s="3"/>
      <c r="B10" s="3"/>
      <c r="C10" s="3"/>
      <c r="D10" s="3"/>
      <c r="E10" s="3"/>
      <c r="F10" s="3"/>
      <c r="G10" s="3"/>
      <c r="H10" s="11"/>
    </row>
    <row r="11" spans="1:9" ht="12.75" customHeight="1">
      <c r="A11" s="4" t="s">
        <v>9</v>
      </c>
      <c r="B11" s="11">
        <f>'Table 37 - On-campus FT and PT '!B11-'Table 37 - On-campus FT 08'!B11</f>
        <v>102</v>
      </c>
      <c r="C11" s="11">
        <f>'Table 37 - On-campus FT and PT '!C11-'Table 37 - On-campus FT 08'!C11</f>
        <v>-70</v>
      </c>
      <c r="D11" s="11">
        <f>'Table 37 - On-campus FT and PT '!D11-'Table 37 - On-campus FT 08'!D11</f>
        <v>0</v>
      </c>
      <c r="E11" s="11">
        <f>'Table 37 - On-campus FT and PT '!E11-'Table 37 - On-campus FT 08'!E11</f>
        <v>0</v>
      </c>
      <c r="F11" s="11">
        <f>'Table 37 - On-campus FT and PT '!F11-'Table 37 - On-campus FT 08'!F11</f>
        <v>0</v>
      </c>
      <c r="G11" s="11">
        <f>'Table 37 - On-campus FT and PT '!G11-'Table 37 - On-campus FT 08'!G11</f>
        <v>0</v>
      </c>
      <c r="H11" s="11">
        <f>SUM(F11,D11,B11)</f>
        <v>102</v>
      </c>
      <c r="I11" s="11">
        <f>SUM(G11,E11,C11)</f>
        <v>-70</v>
      </c>
    </row>
    <row r="12" spans="1:9" ht="12.75" customHeight="1">
      <c r="A12" s="4" t="s">
        <v>10</v>
      </c>
      <c r="B12" s="11">
        <f>'Table 37 - On-campus FT and PT '!B12-'Table 37 - On-campus FT 08'!B12</f>
        <v>133</v>
      </c>
      <c r="C12" s="11">
        <f>'Table 37 - On-campus FT and PT '!C12-'Table 37 - On-campus FT 08'!C12</f>
        <v>25</v>
      </c>
      <c r="D12" s="11">
        <f>'Table 37 - On-campus FT and PT '!D12-'Table 37 - On-campus FT 08'!D12</f>
        <v>0</v>
      </c>
      <c r="E12" s="11">
        <f>'Table 37 - On-campus FT and PT '!E12-'Table 37 - On-campus FT 08'!E12</f>
        <v>0</v>
      </c>
      <c r="F12" s="11">
        <f>'Table 37 - On-campus FT and PT '!F12-'Table 37 - On-campus FT 08'!F12</f>
        <v>6</v>
      </c>
      <c r="G12" s="11">
        <f>'Table 37 - On-campus FT and PT '!G12-'Table 37 - On-campus FT 08'!G12</f>
        <v>13</v>
      </c>
      <c r="H12" s="11">
        <f t="shared" ref="H12:I23" si="0">SUM(F12,D12,B12)</f>
        <v>139</v>
      </c>
      <c r="I12" s="11">
        <f t="shared" si="0"/>
        <v>38</v>
      </c>
    </row>
    <row r="13" spans="1:9" ht="12.75" customHeight="1">
      <c r="A13" s="4" t="s">
        <v>11</v>
      </c>
      <c r="B13" s="11">
        <f>'Table 37 - On-campus FT and PT '!B13-'Table 37 - On-campus FT 08'!B13</f>
        <v>272</v>
      </c>
      <c r="C13" s="11">
        <f>'Table 37 - On-campus FT and PT '!C13-'Table 37 - On-campus FT 08'!C13</f>
        <v>141</v>
      </c>
      <c r="D13" s="11">
        <f>'Table 37 - On-campus FT and PT '!D13-'Table 37 - On-campus FT 08'!D13</f>
        <v>0</v>
      </c>
      <c r="E13" s="11">
        <f>'Table 37 - On-campus FT and PT '!E13-'Table 37 - On-campus FT 08'!E13</f>
        <v>0</v>
      </c>
      <c r="F13" s="11">
        <f>'Table 37 - On-campus FT and PT '!F13-'Table 37 - On-campus FT 08'!F13</f>
        <v>1</v>
      </c>
      <c r="G13" s="11">
        <f>'Table 37 - On-campus FT and PT '!G13-'Table 37 - On-campus FT 08'!G13</f>
        <v>5</v>
      </c>
      <c r="H13" s="11">
        <f t="shared" si="0"/>
        <v>273</v>
      </c>
      <c r="I13" s="11">
        <f t="shared" si="0"/>
        <v>146</v>
      </c>
    </row>
    <row r="14" spans="1:9" ht="12.75" customHeight="1">
      <c r="A14" s="4" t="s">
        <v>68</v>
      </c>
      <c r="B14" s="11">
        <f>'Table 37 - On-campus FT and PT '!B14-'Table 37 - On-campus FT 08'!B14</f>
        <v>612</v>
      </c>
      <c r="C14" s="11">
        <f>'Table 37 - On-campus FT and PT '!C14-'Table 37 - On-campus FT 08'!C14</f>
        <v>6</v>
      </c>
      <c r="D14" s="11">
        <f>'Table 37 - On-campus FT and PT '!D14-'Table 37 - On-campus FT 08'!D14</f>
        <v>0</v>
      </c>
      <c r="E14" s="11">
        <f>'Table 37 - On-campus FT and PT '!E14-'Table 37 - On-campus FT 08'!E14</f>
        <v>0</v>
      </c>
      <c r="F14" s="11">
        <f>'Table 37 - On-campus FT and PT '!F14-'Table 37 - On-campus FT 08'!F14</f>
        <v>225</v>
      </c>
      <c r="G14" s="11">
        <f>'Table 37 - On-campus FT and PT '!G14-'Table 37 - On-campus FT 08'!G14</f>
        <v>51</v>
      </c>
      <c r="H14" s="11">
        <f t="shared" si="0"/>
        <v>837</v>
      </c>
      <c r="I14" s="11">
        <f t="shared" si="0"/>
        <v>57</v>
      </c>
    </row>
    <row r="15" spans="1:9" ht="12.75" customHeight="1">
      <c r="A15" s="4" t="s">
        <v>78</v>
      </c>
      <c r="B15" s="11">
        <f>'Table 37 - On-campus FT and PT '!B15-'Table 37 - On-campus FT 08'!B15</f>
        <v>265</v>
      </c>
      <c r="C15" s="11">
        <f>'Table 37 - On-campus FT and PT '!C15-'Table 37 - On-campus FT 08'!C15</f>
        <v>-6</v>
      </c>
      <c r="D15" s="11">
        <f>'Table 37 - On-campus FT and PT '!D15-'Table 37 - On-campus FT 08'!D15</f>
        <v>0</v>
      </c>
      <c r="E15" s="11">
        <f>'Table 37 - On-campus FT and PT '!E15-'Table 37 - On-campus FT 08'!E15</f>
        <v>0</v>
      </c>
      <c r="F15" s="11">
        <f>'Table 37 - On-campus FT and PT '!F15-'Table 37 - On-campus FT 08'!F15</f>
        <v>152</v>
      </c>
      <c r="G15" s="11">
        <f>'Table 37 - On-campus FT and PT '!G15-'Table 37 - On-campus FT 08'!G15</f>
        <v>-28</v>
      </c>
      <c r="H15" s="11">
        <f>SUM(F15,D15,B15)</f>
        <v>417</v>
      </c>
      <c r="I15" s="11">
        <f>SUM(G15,E15,C15)</f>
        <v>-34</v>
      </c>
    </row>
    <row r="16" spans="1:9" ht="12.75" customHeight="1">
      <c r="A16" s="4" t="s">
        <v>12</v>
      </c>
      <c r="B16" s="11">
        <f>'Table 37 - On-campus FT and PT '!B16-'Table 37 - On-campus FT 08'!B16</f>
        <v>218</v>
      </c>
      <c r="C16" s="11">
        <f>'Table 37 - On-campus FT and PT '!C16-'Table 37 - On-campus FT 08'!C16</f>
        <v>0</v>
      </c>
      <c r="D16" s="11">
        <f>'Table 37 - On-campus FT and PT '!D16-'Table 37 - On-campus FT 08'!D16</f>
        <v>0</v>
      </c>
      <c r="E16" s="11">
        <f>'Table 37 - On-campus FT and PT '!E16-'Table 37 - On-campus FT 08'!E16</f>
        <v>0</v>
      </c>
      <c r="F16" s="11">
        <f>'Table 37 - On-campus FT and PT '!F16-'Table 37 - On-campus FT 08'!F16</f>
        <v>0</v>
      </c>
      <c r="G16" s="11">
        <f>'Table 37 - On-campus FT and PT '!G16-'Table 37 - On-campus FT 08'!G16</f>
        <v>0</v>
      </c>
      <c r="H16" s="11">
        <f t="shared" si="0"/>
        <v>218</v>
      </c>
      <c r="I16" s="11">
        <f t="shared" si="0"/>
        <v>0</v>
      </c>
    </row>
    <row r="17" spans="1:14" ht="12.75" customHeight="1">
      <c r="A17" s="4" t="s">
        <v>13</v>
      </c>
      <c r="B17" s="11">
        <f>'Table 37 - On-campus FT and PT '!B17-'Table 37 - On-campus FT 08'!B17</f>
        <v>213</v>
      </c>
      <c r="C17" s="11">
        <f>'Table 37 - On-campus FT and PT '!C17-'Table 37 - On-campus FT 08'!C17</f>
        <v>27</v>
      </c>
      <c r="D17" s="11">
        <f>'Table 37 - On-campus FT and PT '!D17-'Table 37 - On-campus FT 08'!D17</f>
        <v>0</v>
      </c>
      <c r="E17" s="11">
        <f>'Table 37 - On-campus FT and PT '!E17-'Table 37 - On-campus FT 08'!E17</f>
        <v>0</v>
      </c>
      <c r="F17" s="11">
        <f>'Table 37 - On-campus FT and PT '!F17-'Table 37 - On-campus FT 08'!F17</f>
        <v>46</v>
      </c>
      <c r="G17" s="11">
        <f>'Table 37 - On-campus FT and PT '!G17-'Table 37 - On-campus FT 08'!G17</f>
        <v>-98</v>
      </c>
      <c r="H17" s="11">
        <f t="shared" si="0"/>
        <v>259</v>
      </c>
      <c r="I17" s="11">
        <f t="shared" si="0"/>
        <v>-71</v>
      </c>
      <c r="J17" s="3"/>
    </row>
    <row r="18" spans="1:14" ht="12.75" customHeight="1">
      <c r="A18" s="4" t="s">
        <v>14</v>
      </c>
      <c r="B18" s="11">
        <f>'Table 37 - On-campus FT and PT '!B18-'Table 37 - On-campus FT 08'!B18</f>
        <v>98</v>
      </c>
      <c r="C18" s="11">
        <f>'Table 37 - On-campus FT and PT '!C18-'Table 37 - On-campus FT 08'!C18</f>
        <v>28</v>
      </c>
      <c r="D18" s="11">
        <f>'Table 37 - On-campus FT and PT '!D18-'Table 37 - On-campus FT 08'!D18</f>
        <v>0</v>
      </c>
      <c r="E18" s="11">
        <f>'Table 37 - On-campus FT and PT '!E18-'Table 37 - On-campus FT 08'!E18</f>
        <v>0</v>
      </c>
      <c r="F18" s="11">
        <f>'Table 37 - On-campus FT and PT '!F18-'Table 37 - On-campus FT 08'!F18</f>
        <v>29</v>
      </c>
      <c r="G18" s="11">
        <f>'Table 37 - On-campus FT and PT '!G18-'Table 37 - On-campus FT 08'!G18</f>
        <v>-31</v>
      </c>
      <c r="H18" s="11">
        <f t="shared" si="0"/>
        <v>127</v>
      </c>
      <c r="I18" s="11">
        <f t="shared" si="0"/>
        <v>-3</v>
      </c>
    </row>
    <row r="19" spans="1:14" ht="12.75" customHeight="1">
      <c r="A19" s="4" t="s">
        <v>15</v>
      </c>
      <c r="B19" s="11">
        <f>'Table 37 - On-campus FT and PT '!B19-'Table 37 - On-campus FT 08'!B19</f>
        <v>-93</v>
      </c>
      <c r="C19" s="11">
        <f>'Table 37 - On-campus FT and PT '!C19-'Table 37 - On-campus FT 08'!C19</f>
        <v>-27</v>
      </c>
      <c r="D19" s="11">
        <f>'Table 37 - On-campus FT and PT '!D19-'Table 37 - On-campus FT 08'!D19</f>
        <v>0</v>
      </c>
      <c r="E19" s="11">
        <f>'Table 37 - On-campus FT and PT '!E19-'Table 37 - On-campus FT 08'!E19</f>
        <v>0</v>
      </c>
      <c r="F19" s="11">
        <f>'Table 37 - On-campus FT and PT '!F19-'Table 37 - On-campus FT 08'!F19</f>
        <v>20</v>
      </c>
      <c r="G19" s="11">
        <f>'Table 37 - On-campus FT and PT '!G19-'Table 37 - On-campus FT 08'!G19</f>
        <v>4</v>
      </c>
      <c r="H19" s="11">
        <f t="shared" si="0"/>
        <v>-73</v>
      </c>
      <c r="I19" s="11">
        <f t="shared" si="0"/>
        <v>-23</v>
      </c>
    </row>
    <row r="20" spans="1:14" ht="12.75" customHeight="1">
      <c r="A20" s="4" t="s">
        <v>77</v>
      </c>
      <c r="B20" s="11">
        <f>'Table 37 - On-campus FT and PT '!B20-'Table 37 - On-campus FT 08'!B20</f>
        <v>-9</v>
      </c>
      <c r="C20" s="11">
        <f>'Table 37 - On-campus FT and PT '!C20-'Table 37 - On-campus FT 08'!C20</f>
        <v>-62</v>
      </c>
      <c r="D20" s="11">
        <f>'Table 37 - On-campus FT and PT '!D20-'Table 37 - On-campus FT 08'!D20</f>
        <v>0</v>
      </c>
      <c r="E20" s="11">
        <f>'Table 37 - On-campus FT and PT '!E20-'Table 37 - On-campus FT 08'!E20</f>
        <v>0</v>
      </c>
      <c r="F20" s="11">
        <f>'Table 37 - On-campus FT and PT '!F20-'Table 37 - On-campus FT 08'!F20</f>
        <v>-12</v>
      </c>
      <c r="G20" s="11">
        <f>'Table 37 - On-campus FT and PT '!G20-'Table 37 - On-campus FT 08'!G20</f>
        <v>-6</v>
      </c>
      <c r="H20" s="11">
        <f t="shared" si="0"/>
        <v>-21</v>
      </c>
      <c r="I20" s="11">
        <f t="shared" si="0"/>
        <v>-68</v>
      </c>
    </row>
    <row r="21" spans="1:14" ht="12.75" customHeight="1">
      <c r="A21" s="4" t="s">
        <v>16</v>
      </c>
      <c r="B21" s="11">
        <f>'Table 37 - On-campus FT and PT '!B21-'Table 37 - On-campus FT 08'!B21</f>
        <v>761</v>
      </c>
      <c r="C21" s="11">
        <f>'Table 37 - On-campus FT and PT '!C21-'Table 37 - On-campus FT 08'!C21</f>
        <v>68</v>
      </c>
      <c r="D21" s="11">
        <f>'Table 37 - On-campus FT and PT '!D21-'Table 37 - On-campus FT 08'!D21</f>
        <v>35</v>
      </c>
      <c r="E21" s="11">
        <f>'Table 37 - On-campus FT and PT '!E21-'Table 37 - On-campus FT 08'!E21</f>
        <v>-11</v>
      </c>
      <c r="F21" s="11">
        <f>'Table 37 - On-campus FT and PT '!F21-'Table 37 - On-campus FT 08'!F21</f>
        <v>130</v>
      </c>
      <c r="G21" s="11">
        <f>'Table 37 - On-campus FT and PT '!G21-'Table 37 - On-campus FT 08'!G21</f>
        <v>-111</v>
      </c>
      <c r="H21" s="11">
        <f t="shared" si="0"/>
        <v>926</v>
      </c>
      <c r="I21" s="11">
        <f t="shared" si="0"/>
        <v>-54</v>
      </c>
    </row>
    <row r="22" spans="1:14" ht="12.75" customHeight="1">
      <c r="A22" s="4" t="s">
        <v>17</v>
      </c>
      <c r="B22" s="11">
        <f>'Table 37 - On-campus FT and PT '!B22-'Table 37 - On-campus FT 08'!B22</f>
        <v>399</v>
      </c>
      <c r="C22" s="11">
        <f>'Table 37 - On-campus FT and PT '!C22-'Table 37 - On-campus FT 08'!C22</f>
        <v>-23</v>
      </c>
      <c r="D22" s="11">
        <f>'Table 37 - On-campus FT and PT '!D22-'Table 37 - On-campus FT 08'!D22</f>
        <v>45</v>
      </c>
      <c r="E22" s="11">
        <f>'Table 37 - On-campus FT and PT '!E22-'Table 37 - On-campus FT 08'!E22</f>
        <v>0</v>
      </c>
      <c r="F22" s="11">
        <f>'Table 37 - On-campus FT and PT '!F22-'Table 37 - On-campus FT 08'!F22</f>
        <v>58</v>
      </c>
      <c r="G22" s="11">
        <f>'Table 37 - On-campus FT and PT '!G22-'Table 37 - On-campus FT 08'!G22</f>
        <v>122</v>
      </c>
      <c r="H22" s="11">
        <f t="shared" si="0"/>
        <v>502</v>
      </c>
      <c r="I22" s="11">
        <f t="shared" si="0"/>
        <v>99</v>
      </c>
    </row>
    <row r="23" spans="1:14" ht="12.75" customHeight="1">
      <c r="A23" s="4" t="s">
        <v>18</v>
      </c>
      <c r="B23" s="11">
        <f>'Table 37 - On-campus FT and PT '!B23-'Table 37 - On-campus FT 08'!B23</f>
        <v>209</v>
      </c>
      <c r="C23" s="11">
        <f>'Table 37 - On-campus FT and PT '!C23-'Table 37 - On-campus FT 08'!C23</f>
        <v>46</v>
      </c>
      <c r="D23" s="11">
        <f>'Table 37 - On-campus FT and PT '!D23-'Table 37 - On-campus FT 08'!D23</f>
        <v>1</v>
      </c>
      <c r="E23" s="11">
        <f>'Table 37 - On-campus FT and PT '!E23-'Table 37 - On-campus FT 08'!E23</f>
        <v>0</v>
      </c>
      <c r="F23" s="11">
        <f>'Table 37 - On-campus FT and PT '!F23-'Table 37 - On-campus FT 08'!F23</f>
        <v>-7</v>
      </c>
      <c r="G23" s="11">
        <f>'Table 37 - On-campus FT and PT '!G23-'Table 37 - On-campus FT 08'!G23</f>
        <v>74</v>
      </c>
      <c r="H23" s="11">
        <f t="shared" si="0"/>
        <v>203</v>
      </c>
      <c r="I23" s="11">
        <f t="shared" si="0"/>
        <v>120</v>
      </c>
    </row>
    <row r="24" spans="1:14" ht="12.75" customHeight="1">
      <c r="A24" s="3" t="s">
        <v>19</v>
      </c>
      <c r="B24" s="11">
        <f t="shared" ref="B24:I24" si="1">SUM(B11:B23)</f>
        <v>3180</v>
      </c>
      <c r="C24" s="11">
        <f t="shared" si="1"/>
        <v>153</v>
      </c>
      <c r="D24" s="11">
        <f t="shared" si="1"/>
        <v>81</v>
      </c>
      <c r="E24" s="11">
        <f t="shared" si="1"/>
        <v>-11</v>
      </c>
      <c r="F24" s="11">
        <f t="shared" si="1"/>
        <v>648</v>
      </c>
      <c r="G24" s="11">
        <f t="shared" si="1"/>
        <v>-5</v>
      </c>
      <c r="H24" s="11">
        <f t="shared" si="1"/>
        <v>3909</v>
      </c>
      <c r="I24" s="11">
        <f t="shared" si="1"/>
        <v>137</v>
      </c>
    </row>
    <row r="25" spans="1:14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14" ht="29.1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4" ht="12.75" customHeight="1">
      <c r="A28" s="4" t="s">
        <v>21</v>
      </c>
      <c r="B28" s="11">
        <f>'Table 37 - On-campus FT and PT '!B28-'Table 37 - On-campus FT 08'!B28</f>
        <v>495</v>
      </c>
      <c r="C28" s="11">
        <f>'Table 37 - On-campus FT and PT '!C28-'Table 37 - On-campus FT 08'!C28</f>
        <v>761</v>
      </c>
      <c r="D28" s="11">
        <f>'Table 37 - On-campus FT and PT '!D28-'Table 37 - On-campus FT 08'!D28</f>
        <v>0</v>
      </c>
      <c r="E28" s="11">
        <f>'Table 37 - On-campus FT and PT '!E28-'Table 37 - On-campus FT 08'!E28</f>
        <v>0</v>
      </c>
      <c r="F28" s="11">
        <f>'Table 37 - On-campus FT and PT '!F28-'Table 37 - On-campus FT 08'!F28</f>
        <v>0</v>
      </c>
      <c r="G28" s="11">
        <f>'Table 37 - On-campus FT and PT '!G28-'Table 37 - On-campus FT 08'!G28</f>
        <v>0</v>
      </c>
      <c r="H28" s="14">
        <f>SUM(B28,D28,F28)</f>
        <v>495</v>
      </c>
      <c r="I28" s="14">
        <f>SUM(C28,E28,G28)</f>
        <v>761</v>
      </c>
      <c r="J28" s="11"/>
    </row>
    <row r="29" spans="1:14" ht="12.75" customHeight="1">
      <c r="A29" s="4" t="s">
        <v>22</v>
      </c>
      <c r="B29" s="11">
        <f>'Table 37 - On-campus FT and PT '!B29-'Table 37 - On-campus FT 08'!B29</f>
        <v>593</v>
      </c>
      <c r="C29" s="11">
        <f>'Table 37 - On-campus FT and PT '!C29-'Table 37 - On-campus FT 08'!C29</f>
        <v>449</v>
      </c>
      <c r="D29" s="11">
        <f>'Table 37 - On-campus FT and PT '!D29-'Table 37 - On-campus FT 08'!D29</f>
        <v>0</v>
      </c>
      <c r="E29" s="11">
        <f>'Table 37 - On-campus FT and PT '!E29-'Table 37 - On-campus FT 08'!E29</f>
        <v>0</v>
      </c>
      <c r="F29" s="11">
        <f>'Table 37 - On-campus FT and PT '!F29-'Table 37 - On-campus FT 08'!F29</f>
        <v>0</v>
      </c>
      <c r="G29" s="11">
        <f>'Table 37 - On-campus FT and PT '!G29-'Table 37 - On-campus FT 08'!G29</f>
        <v>0</v>
      </c>
      <c r="H29" s="14">
        <f t="shared" ref="H29:I48" si="2">SUM(B29,D29,F29)</f>
        <v>593</v>
      </c>
      <c r="I29" s="14">
        <f t="shared" si="2"/>
        <v>449</v>
      </c>
      <c r="J29" s="11"/>
    </row>
    <row r="30" spans="1:14" ht="12.75" customHeight="1">
      <c r="A30" s="4" t="s">
        <v>23</v>
      </c>
      <c r="B30" s="11">
        <f>'Table 37 - On-campus FT and PT '!B30-'Table 37 - On-campus FT 08'!B30</f>
        <v>485</v>
      </c>
      <c r="C30" s="11">
        <f>'Table 37 - On-campus FT and PT '!C30-'Table 37 - On-campus FT 08'!C30</f>
        <v>158</v>
      </c>
      <c r="D30" s="11">
        <f>'Table 37 - On-campus FT and PT '!D30-'Table 37 - On-campus FT 08'!D30</f>
        <v>0</v>
      </c>
      <c r="E30" s="11">
        <f>'Table 37 - On-campus FT and PT '!E30-'Table 37 - On-campus FT 08'!E30</f>
        <v>0</v>
      </c>
      <c r="F30" s="11">
        <f>'Table 37 - On-campus FT and PT '!F30-'Table 37 - On-campus FT 08'!F30</f>
        <v>0</v>
      </c>
      <c r="G30" s="11">
        <f>'Table 37 - On-campus FT and PT '!G30-'Table 37 - On-campus FT 08'!G30</f>
        <v>0</v>
      </c>
      <c r="H30" s="14">
        <f t="shared" si="2"/>
        <v>485</v>
      </c>
      <c r="I30" s="14">
        <f t="shared" si="2"/>
        <v>158</v>
      </c>
      <c r="J30" s="11"/>
    </row>
    <row r="31" spans="1:14" ht="12.75" customHeight="1">
      <c r="A31" s="4" t="s">
        <v>24</v>
      </c>
      <c r="B31" s="11">
        <f>'Table 37 - On-campus FT and PT '!B31-'Table 37 - On-campus FT 08'!B31</f>
        <v>96</v>
      </c>
      <c r="C31" s="11">
        <f>'Table 37 - On-campus FT and PT '!C31-'Table 37 - On-campus FT 08'!C31</f>
        <v>73</v>
      </c>
      <c r="D31" s="11">
        <f>'Table 37 - On-campus FT and PT '!D31-'Table 37 - On-campus FT 08'!D31</f>
        <v>0</v>
      </c>
      <c r="E31" s="11">
        <f>'Table 37 - On-campus FT and PT '!E31-'Table 37 - On-campus FT 08'!E31</f>
        <v>0</v>
      </c>
      <c r="F31" s="11">
        <f>'Table 37 - On-campus FT and PT '!F31-'Table 37 - On-campus FT 08'!F31</f>
        <v>0</v>
      </c>
      <c r="G31" s="11">
        <f>'Table 37 - On-campus FT and PT '!G31-'Table 37 - On-campus FT 08'!G31</f>
        <v>0</v>
      </c>
      <c r="H31" s="14">
        <f t="shared" si="2"/>
        <v>96</v>
      </c>
      <c r="I31" s="14">
        <f t="shared" si="2"/>
        <v>73</v>
      </c>
      <c r="J31" s="11"/>
      <c r="K31" s="3"/>
      <c r="L31" s="3"/>
      <c r="M31" s="3"/>
      <c r="N31" s="12"/>
    </row>
    <row r="32" spans="1:14" ht="12.75" customHeight="1">
      <c r="A32" s="4" t="s">
        <v>69</v>
      </c>
      <c r="B32" s="11">
        <f>'Table 37 - On-campus FT and PT '!B32-'Table 37 - On-campus FT 08'!B32</f>
        <v>245</v>
      </c>
      <c r="C32" s="11">
        <f>'Table 37 - On-campus FT and PT '!C32-'Table 37 - On-campus FT 08'!C32</f>
        <v>-170</v>
      </c>
      <c r="D32" s="11">
        <f>'Table 37 - On-campus FT and PT '!D32-'Table 37 - On-campus FT 08'!D32</f>
        <v>0</v>
      </c>
      <c r="E32" s="11">
        <f>'Table 37 - On-campus FT and PT '!E32-'Table 37 - On-campus FT 08'!E32</f>
        <v>0</v>
      </c>
      <c r="F32" s="11">
        <f>'Table 37 - On-campus FT and PT '!F32-'Table 37 - On-campus FT 08'!F32</f>
        <v>0</v>
      </c>
      <c r="G32" s="11">
        <f>'Table 37 - On-campus FT and PT '!G32-'Table 37 - On-campus FT 08'!G32</f>
        <v>0</v>
      </c>
      <c r="H32" s="14">
        <f t="shared" si="2"/>
        <v>245</v>
      </c>
      <c r="I32" s="14">
        <f t="shared" si="2"/>
        <v>-170</v>
      </c>
      <c r="J32" s="11"/>
      <c r="K32" s="3"/>
      <c r="L32" s="3"/>
      <c r="M32" s="3"/>
      <c r="N32" s="12"/>
    </row>
    <row r="33" spans="1:14" ht="12.75" customHeight="1">
      <c r="A33" s="4" t="s">
        <v>70</v>
      </c>
      <c r="B33" s="11">
        <f>'Table 37 - On-campus FT and PT '!B33-'Table 37 - On-campus FT 08'!B33</f>
        <v>10</v>
      </c>
      <c r="C33" s="11">
        <f>'Table 37 - On-campus FT and PT '!C33-'Table 37 - On-campus FT 08'!C33</f>
        <v>49</v>
      </c>
      <c r="D33" s="11">
        <f>'Table 37 - On-campus FT and PT '!D33-'Table 37 - On-campus FT 08'!D33</f>
        <v>0</v>
      </c>
      <c r="E33" s="11">
        <f>'Table 37 - On-campus FT and PT '!E33-'Table 37 - On-campus FT 08'!E33</f>
        <v>0</v>
      </c>
      <c r="F33" s="11">
        <f>'Table 37 - On-campus FT and PT '!F33-'Table 37 - On-campus FT 08'!F33</f>
        <v>0</v>
      </c>
      <c r="G33" s="11">
        <f>'Table 37 - On-campus FT and PT '!G33-'Table 37 - On-campus FT 08'!G33</f>
        <v>0</v>
      </c>
      <c r="H33" s="14">
        <f t="shared" si="2"/>
        <v>10</v>
      </c>
      <c r="I33" s="14">
        <f t="shared" si="2"/>
        <v>49</v>
      </c>
      <c r="J33" s="11"/>
      <c r="K33" s="3"/>
      <c r="L33" s="3"/>
      <c r="M33" s="3"/>
      <c r="N33" s="12"/>
    </row>
    <row r="34" spans="1:14" ht="12.75" customHeight="1">
      <c r="A34" s="4" t="s">
        <v>71</v>
      </c>
      <c r="B34" s="11">
        <f>'Table 37 - On-campus FT and PT '!B34-'Table 37 - On-campus FT 08'!B34</f>
        <v>230</v>
      </c>
      <c r="C34" s="11">
        <f>'Table 37 - On-campus FT and PT '!C34-'Table 37 - On-campus FT 08'!C34</f>
        <v>253</v>
      </c>
      <c r="D34" s="11">
        <f>'Table 37 - On-campus FT and PT '!D34-'Table 37 - On-campus FT 08'!D34</f>
        <v>0</v>
      </c>
      <c r="E34" s="11">
        <f>'Table 37 - On-campus FT and PT '!E34-'Table 37 - On-campus FT 08'!E34</f>
        <v>0</v>
      </c>
      <c r="F34" s="11">
        <f>'Table 37 - On-campus FT and PT '!F34-'Table 37 - On-campus FT 08'!F34</f>
        <v>0</v>
      </c>
      <c r="G34" s="11">
        <f>'Table 37 - On-campus FT and PT '!G34-'Table 37 - On-campus FT 08'!G34</f>
        <v>0</v>
      </c>
      <c r="H34" s="14">
        <f t="shared" si="2"/>
        <v>230</v>
      </c>
      <c r="I34" s="14">
        <f t="shared" si="2"/>
        <v>253</v>
      </c>
      <c r="J34" s="11"/>
      <c r="K34" s="3"/>
      <c r="L34" s="3"/>
      <c r="M34" s="3"/>
      <c r="N34" s="12"/>
    </row>
    <row r="35" spans="1:14" ht="12.75" customHeight="1">
      <c r="A35" s="4" t="s">
        <v>72</v>
      </c>
      <c r="B35" s="11">
        <f>'Table 37 - On-campus FT and PT '!B35-'Table 37 - On-campus FT 08'!B35</f>
        <v>261</v>
      </c>
      <c r="C35" s="11">
        <f>'Table 37 - On-campus FT and PT '!C35-'Table 37 - On-campus FT 08'!C35</f>
        <v>114</v>
      </c>
      <c r="D35" s="11">
        <f>'Table 37 - On-campus FT and PT '!D35-'Table 37 - On-campus FT 08'!D35</f>
        <v>0</v>
      </c>
      <c r="E35" s="11">
        <f>'Table 37 - On-campus FT and PT '!E35-'Table 37 - On-campus FT 08'!E35</f>
        <v>0</v>
      </c>
      <c r="F35" s="11">
        <f>'Table 37 - On-campus FT and PT '!F35-'Table 37 - On-campus FT 08'!F35</f>
        <v>0</v>
      </c>
      <c r="G35" s="11">
        <f>'Table 37 - On-campus FT and PT '!G35-'Table 37 - On-campus FT 08'!G35</f>
        <v>0</v>
      </c>
      <c r="H35" s="14">
        <f t="shared" si="2"/>
        <v>261</v>
      </c>
      <c r="I35" s="14">
        <f t="shared" si="2"/>
        <v>114</v>
      </c>
      <c r="J35" s="11"/>
      <c r="K35" s="3"/>
      <c r="L35" s="3"/>
      <c r="M35" s="3"/>
      <c r="N35" s="12"/>
    </row>
    <row r="36" spans="1:14" ht="12.75" customHeight="1">
      <c r="A36" s="4" t="s">
        <v>73</v>
      </c>
      <c r="B36" s="11">
        <f>'Table 37 - On-campus FT and PT '!B36-'Table 37 - On-campus FT 08'!B36</f>
        <v>112</v>
      </c>
      <c r="C36" s="11">
        <f>'Table 37 - On-campus FT and PT '!C36-'Table 37 - On-campus FT 08'!C36</f>
        <v>222</v>
      </c>
      <c r="D36" s="11">
        <f>'Table 37 - On-campus FT and PT '!D36-'Table 37 - On-campus FT 08'!D36</f>
        <v>0</v>
      </c>
      <c r="E36" s="11">
        <f>'Table 37 - On-campus FT and PT '!E36-'Table 37 - On-campus FT 08'!E36</f>
        <v>0</v>
      </c>
      <c r="F36" s="11">
        <f>'Table 37 - On-campus FT and PT '!F36-'Table 37 - On-campus FT 08'!F36</f>
        <v>0</v>
      </c>
      <c r="G36" s="11">
        <f>'Table 37 - On-campus FT and PT '!G36-'Table 37 - On-campus FT 08'!G36</f>
        <v>0</v>
      </c>
      <c r="H36" s="14">
        <f t="shared" si="2"/>
        <v>112</v>
      </c>
      <c r="I36" s="14">
        <f t="shared" si="2"/>
        <v>222</v>
      </c>
      <c r="J36" s="11"/>
      <c r="K36" s="3"/>
      <c r="L36" s="3"/>
      <c r="M36" s="3"/>
      <c r="N36" s="12"/>
    </row>
    <row r="37" spans="1:14" ht="12.75" customHeight="1">
      <c r="A37" s="4" t="s">
        <v>25</v>
      </c>
      <c r="B37" s="11">
        <f>'Table 37 - On-campus FT and PT '!B37-'Table 37 - On-campus FT 08'!B37</f>
        <v>579</v>
      </c>
      <c r="C37" s="11">
        <f>'Table 37 - On-campus FT and PT '!C37-'Table 37 - On-campus FT 08'!C37</f>
        <v>-181</v>
      </c>
      <c r="D37" s="11">
        <f>'Table 37 - On-campus FT and PT '!D37-'Table 37 - On-campus FT 08'!D37</f>
        <v>0</v>
      </c>
      <c r="E37" s="11">
        <f>'Table 37 - On-campus FT and PT '!E37-'Table 37 - On-campus FT 08'!E37</f>
        <v>0</v>
      </c>
      <c r="F37" s="11">
        <f>'Table 37 - On-campus FT and PT '!F37-'Table 37 - On-campus FT 08'!F37</f>
        <v>0</v>
      </c>
      <c r="G37" s="11">
        <f>'Table 37 - On-campus FT and PT '!G37-'Table 37 - On-campus FT 08'!G37</f>
        <v>0</v>
      </c>
      <c r="H37" s="14">
        <f t="shared" si="2"/>
        <v>579</v>
      </c>
      <c r="I37" s="14">
        <f t="shared" si="2"/>
        <v>-181</v>
      </c>
      <c r="J37" s="11"/>
      <c r="K37" s="3"/>
      <c r="L37" s="3"/>
      <c r="M37" s="3"/>
      <c r="N37" s="12"/>
    </row>
    <row r="38" spans="1:14" ht="12.75" customHeight="1">
      <c r="A38" s="4" t="s">
        <v>26</v>
      </c>
      <c r="B38" s="11">
        <f>'Table 37 - On-campus FT and PT '!B38-'Table 37 - On-campus FT 08'!B38</f>
        <v>228</v>
      </c>
      <c r="C38" s="11">
        <f>'Table 37 - On-campus FT and PT '!C38-'Table 37 - On-campus FT 08'!C38</f>
        <v>97</v>
      </c>
      <c r="D38" s="11">
        <f>'Table 37 - On-campus FT and PT '!D38-'Table 37 - On-campus FT 08'!D38</f>
        <v>0</v>
      </c>
      <c r="E38" s="11">
        <f>'Table 37 - On-campus FT and PT '!E38-'Table 37 - On-campus FT 08'!E38</f>
        <v>0</v>
      </c>
      <c r="F38" s="11">
        <f>'Table 37 - On-campus FT and PT '!F38-'Table 37 - On-campus FT 08'!F38</f>
        <v>0</v>
      </c>
      <c r="G38" s="11">
        <f>'Table 37 - On-campus FT and PT '!G38-'Table 37 - On-campus FT 08'!G38</f>
        <v>0</v>
      </c>
      <c r="H38" s="14">
        <f t="shared" si="2"/>
        <v>228</v>
      </c>
      <c r="I38" s="14">
        <f t="shared" si="2"/>
        <v>97</v>
      </c>
      <c r="J38" s="11"/>
      <c r="K38" s="3"/>
      <c r="L38" s="3"/>
      <c r="M38" s="3"/>
      <c r="N38" s="12"/>
    </row>
    <row r="39" spans="1:14" ht="12.75" customHeight="1">
      <c r="A39" s="4" t="s">
        <v>74</v>
      </c>
      <c r="B39" s="11">
        <f>'Table 37 - On-campus FT and PT '!B39-'Table 37 - On-campus FT 08'!B39</f>
        <v>191</v>
      </c>
      <c r="C39" s="11">
        <f>'Table 37 - On-campus FT and PT '!C39-'Table 37 - On-campus FT 08'!C39</f>
        <v>145</v>
      </c>
      <c r="D39" s="11">
        <f>'Table 37 - On-campus FT and PT '!D39-'Table 37 - On-campus FT 08'!D39</f>
        <v>0</v>
      </c>
      <c r="E39" s="11">
        <f>'Table 37 - On-campus FT and PT '!E39-'Table 37 - On-campus FT 08'!E39</f>
        <v>0</v>
      </c>
      <c r="F39" s="11">
        <f>'Table 37 - On-campus FT and PT '!F39-'Table 37 - On-campus FT 08'!F39</f>
        <v>0</v>
      </c>
      <c r="G39" s="11">
        <f>'Table 37 - On-campus FT and PT '!G39-'Table 37 - On-campus FT 08'!G39</f>
        <v>0</v>
      </c>
      <c r="H39" s="14">
        <f t="shared" si="2"/>
        <v>191</v>
      </c>
      <c r="I39" s="14">
        <f t="shared" si="2"/>
        <v>145</v>
      </c>
      <c r="J39" s="11"/>
      <c r="K39" s="3"/>
      <c r="L39" s="3"/>
      <c r="M39" s="3"/>
      <c r="N39" s="12"/>
    </row>
    <row r="40" spans="1:14" ht="12.75" customHeight="1">
      <c r="A40" s="4" t="s">
        <v>27</v>
      </c>
      <c r="B40" s="11">
        <f>'Table 37 - On-campus FT and PT '!B40-'Table 37 - On-campus FT 08'!B40</f>
        <v>-62</v>
      </c>
      <c r="C40" s="11">
        <f>'Table 37 - On-campus FT and PT '!C40-'Table 37 - On-campus FT 08'!C40</f>
        <v>-203</v>
      </c>
      <c r="D40" s="11">
        <f>'Table 37 - On-campus FT and PT '!D40-'Table 37 - On-campus FT 08'!D40</f>
        <v>0</v>
      </c>
      <c r="E40" s="11">
        <f>'Table 37 - On-campus FT and PT '!E40-'Table 37 - On-campus FT 08'!E40</f>
        <v>0</v>
      </c>
      <c r="F40" s="11">
        <f>'Table 37 - On-campus FT and PT '!F40-'Table 37 - On-campus FT 08'!F40</f>
        <v>0</v>
      </c>
      <c r="G40" s="11">
        <f>'Table 37 - On-campus FT and PT '!G40-'Table 37 - On-campus FT 08'!G40</f>
        <v>0</v>
      </c>
      <c r="H40" s="14">
        <f t="shared" si="2"/>
        <v>-62</v>
      </c>
      <c r="I40" s="14">
        <f t="shared" si="2"/>
        <v>-203</v>
      </c>
      <c r="J40" s="11"/>
      <c r="K40" s="3"/>
      <c r="L40" s="3"/>
      <c r="M40" s="3"/>
      <c r="N40" s="12"/>
    </row>
    <row r="41" spans="1:14" ht="12.75" customHeight="1">
      <c r="A41" s="4" t="s">
        <v>75</v>
      </c>
      <c r="B41" s="11">
        <f>'Table 37 - On-campus FT and PT '!B41-'Table 37 - On-campus FT 08'!B41</f>
        <v>1103</v>
      </c>
      <c r="C41" s="11">
        <f>'Table 37 - On-campus FT and PT '!C41-'Table 37 - On-campus FT 08'!C41</f>
        <v>668</v>
      </c>
      <c r="D41" s="11">
        <f>'Table 37 - On-campus FT and PT '!D41-'Table 37 - On-campus FT 08'!D41</f>
        <v>0</v>
      </c>
      <c r="E41" s="11">
        <f>'Table 37 - On-campus FT and PT '!E41-'Table 37 - On-campus FT 08'!E41</f>
        <v>0</v>
      </c>
      <c r="F41" s="11">
        <f>'Table 37 - On-campus FT and PT '!F41-'Table 37 - On-campus FT 08'!F41</f>
        <v>0</v>
      </c>
      <c r="G41" s="11">
        <f>'Table 37 - On-campus FT and PT '!G41-'Table 37 - On-campus FT 08'!G41</f>
        <v>0</v>
      </c>
      <c r="H41" s="14">
        <f t="shared" si="2"/>
        <v>1103</v>
      </c>
      <c r="I41" s="14">
        <f t="shared" si="2"/>
        <v>668</v>
      </c>
      <c r="J41" s="11"/>
      <c r="K41" s="3"/>
      <c r="L41" s="3"/>
      <c r="M41" s="3"/>
      <c r="N41" s="12"/>
    </row>
    <row r="42" spans="1:14" ht="12.75" customHeight="1">
      <c r="A42" s="4" t="s">
        <v>29</v>
      </c>
      <c r="B42" s="11">
        <f>'Table 37 - On-campus FT and PT '!B42-'Table 37 - On-campus FT 08'!B42</f>
        <v>349</v>
      </c>
      <c r="C42" s="11">
        <f>'Table 37 - On-campus FT and PT '!C42-'Table 37 - On-campus FT 08'!C42</f>
        <v>347</v>
      </c>
      <c r="D42" s="11">
        <f>'Table 37 - On-campus FT and PT '!D42-'Table 37 - On-campus FT 08'!D42</f>
        <v>0</v>
      </c>
      <c r="E42" s="11">
        <f>'Table 37 - On-campus FT and PT '!E42-'Table 37 - On-campus FT 08'!E42</f>
        <v>0</v>
      </c>
      <c r="F42" s="11">
        <f>'Table 37 - On-campus FT and PT '!F42-'Table 37 - On-campus FT 08'!F42</f>
        <v>0</v>
      </c>
      <c r="G42" s="11">
        <f>'Table 37 - On-campus FT and PT '!G42-'Table 37 - On-campus FT 08'!G42</f>
        <v>0</v>
      </c>
      <c r="H42" s="14">
        <f t="shared" si="2"/>
        <v>349</v>
      </c>
      <c r="I42" s="14">
        <f t="shared" si="2"/>
        <v>347</v>
      </c>
      <c r="J42" s="11"/>
      <c r="K42" s="3"/>
      <c r="L42" s="3"/>
      <c r="M42" s="3"/>
      <c r="N42" s="12"/>
    </row>
    <row r="43" spans="1:14" ht="12.75" customHeight="1">
      <c r="A43" s="4" t="s">
        <v>76</v>
      </c>
      <c r="B43" s="11">
        <f>'Table 37 - On-campus FT and PT '!B43-'Table 37 - On-campus FT 08'!B43</f>
        <v>398</v>
      </c>
      <c r="C43" s="11">
        <f>'Table 37 - On-campus FT and PT '!C43-'Table 37 - On-campus FT 08'!C43</f>
        <v>644</v>
      </c>
      <c r="D43" s="11">
        <f>'Table 37 - On-campus FT and PT '!D43-'Table 37 - On-campus FT 08'!D43</f>
        <v>0</v>
      </c>
      <c r="E43" s="11">
        <f>'Table 37 - On-campus FT and PT '!E43-'Table 37 - On-campus FT 08'!E43</f>
        <v>0</v>
      </c>
      <c r="F43" s="11">
        <f>'Table 37 - On-campus FT and PT '!F43-'Table 37 - On-campus FT 08'!F43</f>
        <v>0</v>
      </c>
      <c r="G43" s="11">
        <f>'Table 37 - On-campus FT and PT '!G43-'Table 37 - On-campus FT 08'!G43</f>
        <v>0</v>
      </c>
      <c r="H43" s="14">
        <f t="shared" si="2"/>
        <v>398</v>
      </c>
      <c r="I43" s="14">
        <f t="shared" si="2"/>
        <v>644</v>
      </c>
      <c r="J43" s="11"/>
      <c r="K43" s="3"/>
      <c r="L43" s="3"/>
      <c r="M43" s="3"/>
      <c r="N43" s="12"/>
    </row>
    <row r="44" spans="1:14" ht="12.75" customHeight="1">
      <c r="A44" s="4" t="s">
        <v>30</v>
      </c>
      <c r="B44" s="11">
        <f>'Table 37 - On-campus FT and PT '!B44-'Table 37 - On-campus FT 08'!B44</f>
        <v>632</v>
      </c>
      <c r="C44" s="11">
        <f>'Table 37 - On-campus FT and PT '!C44-'Table 37 - On-campus FT 08'!C44</f>
        <v>347</v>
      </c>
      <c r="D44" s="11">
        <f>'Table 37 - On-campus FT and PT '!D44-'Table 37 - On-campus FT 08'!D44</f>
        <v>0</v>
      </c>
      <c r="E44" s="11">
        <f>'Table 37 - On-campus FT and PT '!E44-'Table 37 - On-campus FT 08'!E44</f>
        <v>0</v>
      </c>
      <c r="F44" s="11">
        <f>'Table 37 - On-campus FT and PT '!F44-'Table 37 - On-campus FT 08'!F44</f>
        <v>0</v>
      </c>
      <c r="G44" s="11">
        <f>'Table 37 - On-campus FT and PT '!G44-'Table 37 - On-campus FT 08'!G44</f>
        <v>0</v>
      </c>
      <c r="H44" s="14">
        <f t="shared" si="2"/>
        <v>632</v>
      </c>
      <c r="I44" s="14">
        <f t="shared" si="2"/>
        <v>347</v>
      </c>
      <c r="J44" s="11"/>
    </row>
    <row r="45" spans="1:14" ht="12.75" customHeight="1">
      <c r="A45" s="4" t="s">
        <v>31</v>
      </c>
      <c r="B45" s="11">
        <f>'Table 37 - On-campus FT and PT '!B45-'Table 37 - On-campus FT 08'!B45</f>
        <v>65</v>
      </c>
      <c r="C45" s="11">
        <f>'Table 37 - On-campus FT and PT '!C45-'Table 37 - On-campus FT 08'!C45</f>
        <v>121</v>
      </c>
      <c r="D45" s="11">
        <f>'Table 37 - On-campus FT and PT '!D45-'Table 37 - On-campus FT 08'!D45</f>
        <v>0</v>
      </c>
      <c r="E45" s="11">
        <f>'Table 37 - On-campus FT and PT '!E45-'Table 37 - On-campus FT 08'!E45</f>
        <v>0</v>
      </c>
      <c r="F45" s="11">
        <f>'Table 37 - On-campus FT and PT '!F45-'Table 37 - On-campus FT 08'!F45</f>
        <v>0</v>
      </c>
      <c r="G45" s="11">
        <f>'Table 37 - On-campus FT and PT '!G45-'Table 37 - On-campus FT 08'!G45</f>
        <v>0</v>
      </c>
      <c r="H45" s="14">
        <f t="shared" si="2"/>
        <v>65</v>
      </c>
      <c r="I45" s="14">
        <f t="shared" si="2"/>
        <v>121</v>
      </c>
      <c r="J45" s="11"/>
    </row>
    <row r="46" spans="1:14" ht="12.75" customHeight="1">
      <c r="A46" s="4" t="s">
        <v>79</v>
      </c>
      <c r="B46" s="11">
        <f>'Table 37 - On-campus FT and PT '!B46-'Table 37 - On-campus FT 08'!B46</f>
        <v>331</v>
      </c>
      <c r="C46" s="11">
        <f>'Table 37 - On-campus FT and PT '!C46-'Table 37 - On-campus FT 08'!C46</f>
        <v>149</v>
      </c>
      <c r="D46" s="11">
        <f>'Table 37 - On-campus FT and PT '!D46-'Table 37 - On-campus FT 08'!D46</f>
        <v>0</v>
      </c>
      <c r="E46" s="11">
        <f>'Table 37 - On-campus FT and PT '!E46-'Table 37 - On-campus FT 08'!E46</f>
        <v>0</v>
      </c>
      <c r="F46" s="11">
        <f>'Table 37 - On-campus FT and PT '!F46-'Table 37 - On-campus FT 08'!F46</f>
        <v>0</v>
      </c>
      <c r="G46" s="11">
        <f>'Table 37 - On-campus FT and PT '!G46-'Table 37 - On-campus FT 08'!G46</f>
        <v>0</v>
      </c>
      <c r="H46" s="14">
        <f>SUM(B46,D46,F46)</f>
        <v>331</v>
      </c>
      <c r="I46" s="14">
        <f>SUM(C46,E46,G46)</f>
        <v>149</v>
      </c>
      <c r="J46" s="11"/>
    </row>
    <row r="47" spans="1:14" ht="12.75" customHeight="1">
      <c r="A47" s="4" t="s">
        <v>28</v>
      </c>
      <c r="B47" s="11">
        <f>'Table 37 - On-campus FT and PT '!B47-'Table 37 - On-campus FT 08'!B47</f>
        <v>326</v>
      </c>
      <c r="C47" s="11">
        <f>'Table 37 - On-campus FT and PT '!C47-'Table 37 - On-campus FT 08'!C47</f>
        <v>64</v>
      </c>
      <c r="D47" s="11">
        <f>'Table 37 - On-campus FT and PT '!D47-'Table 37 - On-campus FT 08'!D47</f>
        <v>0</v>
      </c>
      <c r="E47" s="11">
        <f>'Table 37 - On-campus FT and PT '!E47-'Table 37 - On-campus FT 08'!E47</f>
        <v>0</v>
      </c>
      <c r="F47" s="11">
        <f>'Table 37 - On-campus FT and PT '!F47-'Table 37 - On-campus FT 08'!F47</f>
        <v>0</v>
      </c>
      <c r="G47" s="11">
        <f>'Table 37 - On-campus FT and PT '!G47-'Table 37 - On-campus FT 08'!G47</f>
        <v>0</v>
      </c>
      <c r="H47" s="14">
        <f t="shared" si="2"/>
        <v>326</v>
      </c>
      <c r="I47" s="14">
        <f t="shared" si="2"/>
        <v>64</v>
      </c>
      <c r="J47" s="11"/>
    </row>
    <row r="48" spans="1:14" ht="12.75" customHeight="1">
      <c r="A48" s="4" t="s">
        <v>32</v>
      </c>
      <c r="B48" s="11">
        <f>'Table 37 - On-campus FT and PT '!B48-'Table 37 - On-campus FT 08'!B48</f>
        <v>546</v>
      </c>
      <c r="C48" s="11">
        <f>'Table 37 - On-campus FT and PT '!C48-'Table 37 - On-campus FT 08'!C48</f>
        <v>-241</v>
      </c>
      <c r="D48" s="11">
        <f>'Table 37 - On-campus FT and PT '!D48-'Table 37 - On-campus FT 08'!D48</f>
        <v>0</v>
      </c>
      <c r="E48" s="11">
        <f>'Table 37 - On-campus FT and PT '!E48-'Table 37 - On-campus FT 08'!E48</f>
        <v>0</v>
      </c>
      <c r="F48" s="11">
        <f>'Table 37 - On-campus FT and PT '!F48-'Table 37 - On-campus FT 08'!F48</f>
        <v>0</v>
      </c>
      <c r="G48" s="11">
        <f>'Table 37 - On-campus FT and PT '!G48-'Table 37 - On-campus FT 08'!G48</f>
        <v>0</v>
      </c>
      <c r="H48" s="14">
        <f t="shared" si="2"/>
        <v>546</v>
      </c>
      <c r="I48" s="14">
        <f t="shared" si="2"/>
        <v>-241</v>
      </c>
      <c r="J48" s="11"/>
    </row>
    <row r="49" spans="1:11" ht="12.75" customHeight="1">
      <c r="A49" s="13" t="s">
        <v>19</v>
      </c>
      <c r="B49" s="14">
        <f>SUM(B28:B48)</f>
        <v>7213</v>
      </c>
      <c r="C49" s="14">
        <f t="shared" ref="C49:I49" si="3">SUM(C28:C48)</f>
        <v>3866</v>
      </c>
      <c r="D49" s="14">
        <f t="shared" si="3"/>
        <v>0</v>
      </c>
      <c r="E49" s="14">
        <f t="shared" si="3"/>
        <v>0</v>
      </c>
      <c r="F49" s="14">
        <f t="shared" si="3"/>
        <v>0</v>
      </c>
      <c r="G49" s="14">
        <f t="shared" si="3"/>
        <v>0</v>
      </c>
      <c r="H49" s="14">
        <f t="shared" si="3"/>
        <v>7213</v>
      </c>
      <c r="I49" s="14">
        <f t="shared" si="3"/>
        <v>3866</v>
      </c>
      <c r="J49" s="11"/>
    </row>
    <row r="50" spans="1:11" ht="12.75" customHeight="1">
      <c r="A50" s="3"/>
      <c r="B50" s="11"/>
      <c r="C50" s="11"/>
      <c r="D50" s="11"/>
      <c r="E50" s="11"/>
      <c r="F50" s="11"/>
      <c r="G50" s="11"/>
      <c r="H50" s="11"/>
      <c r="I50" s="11"/>
    </row>
    <row r="51" spans="1:11" ht="12.75" customHeight="1" thickBot="1">
      <c r="A51" s="18" t="s">
        <v>33</v>
      </c>
      <c r="B51" s="19">
        <f t="shared" ref="B51:I51" si="4">SUM(B24+B49)</f>
        <v>10393</v>
      </c>
      <c r="C51" s="19">
        <f t="shared" si="4"/>
        <v>4019</v>
      </c>
      <c r="D51" s="19">
        <f t="shared" si="4"/>
        <v>81</v>
      </c>
      <c r="E51" s="19">
        <f t="shared" si="4"/>
        <v>-11</v>
      </c>
      <c r="F51" s="19">
        <f t="shared" si="4"/>
        <v>648</v>
      </c>
      <c r="G51" s="19">
        <f t="shared" si="4"/>
        <v>-5</v>
      </c>
      <c r="H51" s="19">
        <f t="shared" si="4"/>
        <v>11122</v>
      </c>
      <c r="I51" s="19">
        <f t="shared" si="4"/>
        <v>4003</v>
      </c>
      <c r="K51" s="11"/>
    </row>
    <row r="52" spans="1:11" ht="12.75" customHeight="1" thickTop="1">
      <c r="A52" s="3" t="s">
        <v>67</v>
      </c>
      <c r="B52" s="11"/>
      <c r="C52" s="11"/>
      <c r="D52" s="11"/>
      <c r="E52" s="11"/>
      <c r="F52" s="11"/>
      <c r="G52" s="11"/>
      <c r="H52" s="11"/>
      <c r="I52" s="11"/>
    </row>
    <row r="53" spans="1:11" ht="12.75" customHeight="1">
      <c r="A53" s="3"/>
      <c r="B53" s="11"/>
      <c r="C53" s="11"/>
      <c r="D53" s="11"/>
      <c r="E53" s="11"/>
      <c r="F53" s="11"/>
      <c r="G53" s="11"/>
      <c r="H53" s="11"/>
      <c r="I53" s="11"/>
    </row>
    <row r="54" spans="1:11" ht="12.75" customHeight="1">
      <c r="A54" s="3" t="s">
        <v>65</v>
      </c>
      <c r="B54" s="3"/>
      <c r="C54" s="3"/>
      <c r="D54" s="3"/>
      <c r="E54" s="3"/>
      <c r="F54" s="3"/>
      <c r="G54" s="3"/>
      <c r="H54" s="3"/>
      <c r="I54" s="11"/>
    </row>
    <row r="55" spans="1:11" ht="21.75" customHeight="1">
      <c r="A55" s="24" t="s">
        <v>82</v>
      </c>
      <c r="B55" s="25"/>
      <c r="C55" s="25"/>
      <c r="D55" s="25"/>
      <c r="E55" s="25"/>
      <c r="F55" s="25"/>
      <c r="G55" s="25"/>
      <c r="H55" s="25"/>
      <c r="I55" s="25"/>
    </row>
    <row r="56" spans="1:11" ht="12.75" customHeight="1" thickBot="1">
      <c r="A56" s="3"/>
      <c r="B56" s="3"/>
      <c r="C56" s="3"/>
      <c r="D56" s="3"/>
      <c r="E56" s="3"/>
      <c r="F56" s="3"/>
      <c r="G56" s="3"/>
      <c r="H56" s="3"/>
      <c r="I56" s="11"/>
    </row>
    <row r="57" spans="1:11" ht="12.75" customHeight="1" thickTop="1">
      <c r="A57" s="5"/>
      <c r="B57" s="6" t="s">
        <v>0</v>
      </c>
      <c r="C57" s="6"/>
      <c r="D57" s="6" t="s">
        <v>1</v>
      </c>
      <c r="E57" s="6"/>
      <c r="F57" s="6" t="s">
        <v>2</v>
      </c>
      <c r="G57" s="6"/>
      <c r="H57" s="6" t="s">
        <v>3</v>
      </c>
      <c r="I57" s="1"/>
    </row>
    <row r="58" spans="1:11" ht="12.75" customHeight="1">
      <c r="A58" s="3"/>
      <c r="B58" s="8" t="s">
        <v>4</v>
      </c>
      <c r="C58" s="8" t="s">
        <v>5</v>
      </c>
      <c r="D58" s="8" t="s">
        <v>4</v>
      </c>
      <c r="E58" s="8" t="s">
        <v>5</v>
      </c>
      <c r="F58" s="8" t="s">
        <v>4</v>
      </c>
      <c r="G58" s="8" t="s">
        <v>5</v>
      </c>
      <c r="H58" s="8" t="s">
        <v>4</v>
      </c>
      <c r="I58" s="2" t="s">
        <v>5</v>
      </c>
    </row>
    <row r="59" spans="1:11" ht="12.75" customHeight="1">
      <c r="A59" s="3" t="s">
        <v>6</v>
      </c>
      <c r="B59" s="8" t="s">
        <v>7</v>
      </c>
      <c r="C59" s="8" t="s">
        <v>7</v>
      </c>
      <c r="D59" s="8" t="s">
        <v>7</v>
      </c>
      <c r="E59" s="8" t="s">
        <v>7</v>
      </c>
      <c r="F59" s="8" t="s">
        <v>7</v>
      </c>
      <c r="G59" s="8" t="s">
        <v>7</v>
      </c>
      <c r="H59" s="8" t="s">
        <v>7</v>
      </c>
      <c r="I59" s="2" t="s">
        <v>7</v>
      </c>
    </row>
    <row r="60" spans="1:11" ht="12.75" customHeight="1">
      <c r="A60" s="15"/>
      <c r="B60" s="15"/>
      <c r="C60" s="15"/>
      <c r="D60" s="15"/>
      <c r="E60" s="15"/>
      <c r="F60" s="15"/>
      <c r="G60" s="15"/>
      <c r="H60" s="15"/>
      <c r="I60" s="16"/>
    </row>
    <row r="61" spans="1:11" ht="36.950000000000003" customHeight="1">
      <c r="A61" s="10" t="s">
        <v>34</v>
      </c>
      <c r="B61" s="3"/>
      <c r="C61" s="3"/>
      <c r="D61" s="3"/>
      <c r="E61" s="3"/>
      <c r="F61" s="3"/>
      <c r="G61" s="3"/>
      <c r="H61" s="3"/>
      <c r="I61" s="11"/>
    </row>
    <row r="62" spans="1:11" ht="12.75" customHeight="1">
      <c r="A62" s="3"/>
      <c r="B62" s="3"/>
      <c r="C62" s="3"/>
      <c r="D62" s="3"/>
      <c r="E62" s="3"/>
      <c r="F62" s="3"/>
      <c r="G62" s="3"/>
      <c r="H62" s="3"/>
      <c r="I62" s="11"/>
    </row>
    <row r="63" spans="1:11" ht="12.75" customHeight="1">
      <c r="A63" s="3" t="s">
        <v>35</v>
      </c>
      <c r="B63" s="11">
        <f>'Table 37 - On-campus FT and PT '!B63-'Table 37 - On-campus FT 08'!B63</f>
        <v>-49</v>
      </c>
      <c r="C63" s="11">
        <f>'Table 37 - On-campus FT and PT '!C63-'Table 37 - On-campus FT 08'!C63</f>
        <v>-13</v>
      </c>
      <c r="D63" s="11">
        <f>'Table 37 - On-campus FT and PT '!D63-'Table 37 - On-campus FT 08'!D63</f>
        <v>0</v>
      </c>
      <c r="E63" s="11">
        <f>'Table 37 - On-campus FT and PT '!E63-'Table 37 - On-campus FT 08'!E63</f>
        <v>0</v>
      </c>
      <c r="F63" s="11">
        <f>'Table 37 - On-campus FT and PT '!F63-'Table 37 - On-campus FT 08'!F63</f>
        <v>10</v>
      </c>
      <c r="G63" s="11">
        <f>'Table 37 - On-campus FT and PT '!G63-'Table 37 - On-campus FT 08'!G63</f>
        <v>6</v>
      </c>
      <c r="H63" s="11">
        <f>'Table 37 - On-campus FT and PT '!H63-'Table 37 - On-campus FT 08'!H63</f>
        <v>-39</v>
      </c>
      <c r="I63" s="11">
        <f>SUM(C63,E63,G63)</f>
        <v>-7</v>
      </c>
    </row>
    <row r="64" spans="1:11" ht="12.75" customHeight="1">
      <c r="A64" s="3" t="s">
        <v>36</v>
      </c>
      <c r="B64" s="11">
        <f>'Table 37 - On-campus FT and PT '!B64-'Table 37 - On-campus FT 08'!B64</f>
        <v>-161</v>
      </c>
      <c r="C64" s="11">
        <f>'Table 37 - On-campus FT and PT '!C64-'Table 37 - On-campus FT 08'!C64</f>
        <v>-1</v>
      </c>
      <c r="D64" s="11">
        <f>'Table 37 - On-campus FT and PT '!D64-'Table 37 - On-campus FT 08'!D64</f>
        <v>0</v>
      </c>
      <c r="E64" s="11">
        <f>'Table 37 - On-campus FT and PT '!E64-'Table 37 - On-campus FT 08'!E64</f>
        <v>0</v>
      </c>
      <c r="F64" s="11">
        <f>'Table 37 - On-campus FT and PT '!F64-'Table 37 - On-campus FT 08'!F64</f>
        <v>0</v>
      </c>
      <c r="G64" s="11">
        <f>'Table 37 - On-campus FT and PT '!G64-'Table 37 - On-campus FT 08'!G64</f>
        <v>0</v>
      </c>
      <c r="H64" s="11">
        <f>'Table 37 - On-campus FT and PT '!H64-'Table 37 - On-campus FT 08'!H64</f>
        <v>-161</v>
      </c>
      <c r="I64" s="11">
        <f t="shared" ref="H64:I85" si="5">SUM(C64,E64,G64)</f>
        <v>-1</v>
      </c>
    </row>
    <row r="65" spans="1:9" ht="12.75" customHeight="1">
      <c r="A65" s="3" t="s">
        <v>37</v>
      </c>
      <c r="B65" s="11">
        <f>'Table 37 - On-campus FT and PT '!B65-'Table 37 - On-campus FT 08'!B65</f>
        <v>-16</v>
      </c>
      <c r="C65" s="11">
        <f>'Table 37 - On-campus FT and PT '!C65-'Table 37 - On-campus FT 08'!C65</f>
        <v>0</v>
      </c>
      <c r="D65" s="11">
        <f>'Table 37 - On-campus FT and PT '!D65-'Table 37 - On-campus FT 08'!D65</f>
        <v>0</v>
      </c>
      <c r="E65" s="11">
        <f>'Table 37 - On-campus FT and PT '!E65-'Table 37 - On-campus FT 08'!E65</f>
        <v>0</v>
      </c>
      <c r="F65" s="11">
        <f>'Table 37 - On-campus FT and PT '!F65-'Table 37 - On-campus FT 08'!F65</f>
        <v>0</v>
      </c>
      <c r="G65" s="11">
        <f>'Table 37 - On-campus FT and PT '!G65-'Table 37 - On-campus FT 08'!G65</f>
        <v>0</v>
      </c>
      <c r="H65" s="11">
        <f t="shared" si="5"/>
        <v>-16</v>
      </c>
      <c r="I65" s="11">
        <f t="shared" si="5"/>
        <v>0</v>
      </c>
    </row>
    <row r="66" spans="1:9" ht="12.75" customHeight="1">
      <c r="A66" s="3" t="s">
        <v>38</v>
      </c>
      <c r="B66" s="11">
        <f>'Table 37 - On-campus FT and PT '!B66-'Table 37 - On-campus FT 08'!B66</f>
        <v>76</v>
      </c>
      <c r="C66" s="11">
        <f>'Table 37 - On-campus FT and PT '!C66-'Table 37 - On-campus FT 08'!C66</f>
        <v>282</v>
      </c>
      <c r="D66" s="11">
        <f>'Table 37 - On-campus FT and PT '!D66-'Table 37 - On-campus FT 08'!D66</f>
        <v>0</v>
      </c>
      <c r="E66" s="11">
        <f>'Table 37 - On-campus FT and PT '!E66-'Table 37 - On-campus FT 08'!E66</f>
        <v>0</v>
      </c>
      <c r="F66" s="11">
        <f>'Table 37 - On-campus FT and PT '!F66-'Table 37 - On-campus FT 08'!F66</f>
        <v>34</v>
      </c>
      <c r="G66" s="11">
        <f>'Table 37 - On-campus FT and PT '!G66-'Table 37 - On-campus FT 08'!G66</f>
        <v>37</v>
      </c>
      <c r="H66" s="11">
        <f t="shared" si="5"/>
        <v>110</v>
      </c>
      <c r="I66" s="11">
        <f t="shared" si="5"/>
        <v>319</v>
      </c>
    </row>
    <row r="67" spans="1:9" ht="12.75" customHeight="1">
      <c r="A67" s="3" t="s">
        <v>39</v>
      </c>
      <c r="B67" s="11">
        <f>'Table 37 - On-campus FT and PT '!B67-'Table 37 - On-campus FT 08'!B67</f>
        <v>-24</v>
      </c>
      <c r="C67" s="11">
        <f>'Table 37 - On-campus FT and PT '!C67-'Table 37 - On-campus FT 08'!C67</f>
        <v>0</v>
      </c>
      <c r="D67" s="11">
        <f>'Table 37 - On-campus FT and PT '!D67-'Table 37 - On-campus FT 08'!D67</f>
        <v>0</v>
      </c>
      <c r="E67" s="11">
        <f>'Table 37 - On-campus FT and PT '!E67-'Table 37 - On-campus FT 08'!E67</f>
        <v>0</v>
      </c>
      <c r="F67" s="11">
        <f>'Table 37 - On-campus FT and PT '!F67-'Table 37 - On-campus FT 08'!F67</f>
        <v>0</v>
      </c>
      <c r="G67" s="11">
        <f>'Table 37 - On-campus FT and PT '!G67-'Table 37 - On-campus FT 08'!G67</f>
        <v>0</v>
      </c>
      <c r="H67" s="11">
        <f t="shared" si="5"/>
        <v>-24</v>
      </c>
      <c r="I67" s="11">
        <f t="shared" si="5"/>
        <v>0</v>
      </c>
    </row>
    <row r="68" spans="1:9" ht="12.75" customHeight="1">
      <c r="A68" s="3" t="s">
        <v>40</v>
      </c>
      <c r="B68" s="11">
        <f>'Table 37 - On-campus FT and PT '!B68-'Table 37 - On-campus FT 08'!B68</f>
        <v>236</v>
      </c>
      <c r="C68" s="11">
        <f>'Table 37 - On-campus FT and PT '!C68-'Table 37 - On-campus FT 08'!C68</f>
        <v>17</v>
      </c>
      <c r="D68" s="11">
        <f>'Table 37 - On-campus FT and PT '!D68-'Table 37 - On-campus FT 08'!D68</f>
        <v>0</v>
      </c>
      <c r="E68" s="11">
        <f>'Table 37 - On-campus FT and PT '!E68-'Table 37 - On-campus FT 08'!E68</f>
        <v>0</v>
      </c>
      <c r="F68" s="11">
        <f>'Table 37 - On-campus FT and PT '!F68-'Table 37 - On-campus FT 08'!F68</f>
        <v>18</v>
      </c>
      <c r="G68" s="11">
        <f>'Table 37 - On-campus FT and PT '!G68-'Table 37 - On-campus FT 08'!G68</f>
        <v>-10</v>
      </c>
      <c r="H68" s="11">
        <f t="shared" si="5"/>
        <v>254</v>
      </c>
      <c r="I68" s="11">
        <f t="shared" si="5"/>
        <v>7</v>
      </c>
    </row>
    <row r="69" spans="1:9" ht="12.75" customHeight="1">
      <c r="A69" s="3" t="s">
        <v>41</v>
      </c>
      <c r="B69" s="11">
        <f>'Table 37 - On-campus FT and PT '!B69-'Table 37 - On-campus FT 08'!B69</f>
        <v>27</v>
      </c>
      <c r="C69" s="11">
        <f>'Table 37 - On-campus FT and PT '!C69-'Table 37 - On-campus FT 08'!C69</f>
        <v>-18</v>
      </c>
      <c r="D69" s="11">
        <f>'Table 37 - On-campus FT and PT '!D69-'Table 37 - On-campus FT 08'!D69</f>
        <v>0</v>
      </c>
      <c r="E69" s="11">
        <f>'Table 37 - On-campus FT and PT '!E69-'Table 37 - On-campus FT 08'!E69</f>
        <v>0</v>
      </c>
      <c r="F69" s="11">
        <f>'Table 37 - On-campus FT and PT '!F69-'Table 37 - On-campus FT 08'!F69</f>
        <v>34</v>
      </c>
      <c r="G69" s="11">
        <f>'Table 37 - On-campus FT and PT '!G69-'Table 37 - On-campus FT 08'!G69</f>
        <v>1</v>
      </c>
      <c r="H69" s="11">
        <f t="shared" si="5"/>
        <v>61</v>
      </c>
      <c r="I69" s="11">
        <f t="shared" si="5"/>
        <v>-17</v>
      </c>
    </row>
    <row r="70" spans="1:9" ht="12.75" customHeight="1">
      <c r="A70" s="3" t="s">
        <v>42</v>
      </c>
      <c r="B70" s="11">
        <f>'Table 37 - On-campus FT and PT '!B70-'Table 37 - On-campus FT 08'!B70</f>
        <v>-53</v>
      </c>
      <c r="C70" s="11">
        <f>'Table 37 - On-campus FT and PT '!C70-'Table 37 - On-campus FT 08'!C70</f>
        <v>-88</v>
      </c>
      <c r="D70" s="11">
        <f>'Table 37 - On-campus FT and PT '!D70-'Table 37 - On-campus FT 08'!D70</f>
        <v>0</v>
      </c>
      <c r="E70" s="11">
        <f>'Table 37 - On-campus FT and PT '!E70-'Table 37 - On-campus FT 08'!E70</f>
        <v>0</v>
      </c>
      <c r="F70" s="11">
        <f>'Table 37 - On-campus FT and PT '!F70-'Table 37 - On-campus FT 08'!F70</f>
        <v>-74</v>
      </c>
      <c r="G70" s="11">
        <f>'Table 37 - On-campus FT and PT '!G70-'Table 37 - On-campus FT 08'!G70</f>
        <v>111</v>
      </c>
      <c r="H70" s="11">
        <f t="shared" si="5"/>
        <v>-127</v>
      </c>
      <c r="I70" s="11">
        <f t="shared" si="5"/>
        <v>23</v>
      </c>
    </row>
    <row r="71" spans="1:9" ht="12.75" customHeight="1">
      <c r="A71" s="3" t="s">
        <v>43</v>
      </c>
      <c r="B71" s="11">
        <f>'Table 37 - On-campus FT and PT '!B71-'Table 37 - On-campus FT 08'!B71</f>
        <v>23</v>
      </c>
      <c r="C71" s="11">
        <f>'Table 37 - On-campus FT and PT '!C71-'Table 37 - On-campus FT 08'!C71</f>
        <v>-34</v>
      </c>
      <c r="D71" s="11">
        <f>'Table 37 - On-campus FT and PT '!D71-'Table 37 - On-campus FT 08'!D71</f>
        <v>0</v>
      </c>
      <c r="E71" s="11">
        <f>'Table 37 - On-campus FT and PT '!E71-'Table 37 - On-campus FT 08'!E71</f>
        <v>0</v>
      </c>
      <c r="F71" s="11">
        <f>'Table 37 - On-campus FT and PT '!F71-'Table 37 - On-campus FT 08'!F71</f>
        <v>-6</v>
      </c>
      <c r="G71" s="11">
        <f>'Table 37 - On-campus FT and PT '!G71-'Table 37 - On-campus FT 08'!G71</f>
        <v>-16</v>
      </c>
      <c r="H71" s="11">
        <f t="shared" si="5"/>
        <v>17</v>
      </c>
      <c r="I71" s="11">
        <f t="shared" si="5"/>
        <v>-50</v>
      </c>
    </row>
    <row r="72" spans="1:9" ht="12.75" customHeight="1">
      <c r="A72" s="3" t="s">
        <v>44</v>
      </c>
      <c r="B72" s="11">
        <f>'Table 37 - On-campus FT and PT '!B72-'Table 37 - On-campus FT 08'!B72</f>
        <v>171</v>
      </c>
      <c r="C72" s="11">
        <f>'Table 37 - On-campus FT and PT '!C72-'Table 37 - On-campus FT 08'!C72</f>
        <v>-57</v>
      </c>
      <c r="D72" s="11">
        <f>'Table 37 - On-campus FT and PT '!D72-'Table 37 - On-campus FT 08'!D72</f>
        <v>0</v>
      </c>
      <c r="E72" s="11">
        <f>'Table 37 - On-campus FT and PT '!E72-'Table 37 - On-campus FT 08'!E72</f>
        <v>0</v>
      </c>
      <c r="F72" s="11">
        <f>'Table 37 - On-campus FT and PT '!F72-'Table 37 - On-campus FT 08'!F72</f>
        <v>-17</v>
      </c>
      <c r="G72" s="11">
        <f>'Table 37 - On-campus FT and PT '!G72-'Table 37 - On-campus FT 08'!G72</f>
        <v>-98</v>
      </c>
      <c r="H72" s="11">
        <f t="shared" si="5"/>
        <v>154</v>
      </c>
      <c r="I72" s="11">
        <f t="shared" si="5"/>
        <v>-155</v>
      </c>
    </row>
    <row r="73" spans="1:9" ht="12.75" customHeight="1">
      <c r="A73" s="3" t="s">
        <v>45</v>
      </c>
      <c r="B73" s="11">
        <f>'Table 37 - On-campus FT and PT '!B73-'Table 37 - On-campus FT 08'!B73</f>
        <v>-60</v>
      </c>
      <c r="C73" s="11">
        <f>'Table 37 - On-campus FT and PT '!C73-'Table 37 - On-campus FT 08'!C73</f>
        <v>14</v>
      </c>
      <c r="D73" s="11">
        <f>'Table 37 - On-campus FT and PT '!D73-'Table 37 - On-campus FT 08'!D73</f>
        <v>0</v>
      </c>
      <c r="E73" s="11">
        <f>'Table 37 - On-campus FT and PT '!E73-'Table 37 - On-campus FT 08'!E73</f>
        <v>0</v>
      </c>
      <c r="F73" s="11">
        <f>'Table 37 - On-campus FT and PT '!F73-'Table 37 - On-campus FT 08'!F73</f>
        <v>134</v>
      </c>
      <c r="G73" s="11">
        <f>'Table 37 - On-campus FT and PT '!G73-'Table 37 - On-campus FT 08'!G73</f>
        <v>465</v>
      </c>
      <c r="H73" s="11">
        <f t="shared" si="5"/>
        <v>74</v>
      </c>
      <c r="I73" s="11">
        <f t="shared" si="5"/>
        <v>479</v>
      </c>
    </row>
    <row r="74" spans="1:9" ht="12.75" customHeight="1">
      <c r="A74" s="3" t="s">
        <v>46</v>
      </c>
      <c r="B74" s="11">
        <f>'Table 37 - On-campus FT and PT '!B74-'Table 37 - On-campus FT 08'!B74</f>
        <v>48</v>
      </c>
      <c r="C74" s="11">
        <f>'Table 37 - On-campus FT and PT '!C74-'Table 37 - On-campus FT 08'!C74</f>
        <v>-4</v>
      </c>
      <c r="D74" s="11">
        <f>'Table 37 - On-campus FT and PT '!D74-'Table 37 - On-campus FT 08'!D74</f>
        <v>0</v>
      </c>
      <c r="E74" s="11">
        <f>'Table 37 - On-campus FT and PT '!E74-'Table 37 - On-campus FT 08'!E74</f>
        <v>0</v>
      </c>
      <c r="F74" s="11">
        <f>'Table 37 - On-campus FT and PT '!F74-'Table 37 - On-campus FT 08'!F74</f>
        <v>-21</v>
      </c>
      <c r="G74" s="11">
        <f>'Table 37 - On-campus FT and PT '!G74-'Table 37 - On-campus FT 08'!G74</f>
        <v>-35</v>
      </c>
      <c r="H74" s="11">
        <f t="shared" si="5"/>
        <v>27</v>
      </c>
      <c r="I74" s="11">
        <f t="shared" si="5"/>
        <v>-39</v>
      </c>
    </row>
    <row r="75" spans="1:9" ht="12.75" customHeight="1">
      <c r="A75" s="3" t="s">
        <v>47</v>
      </c>
      <c r="B75" s="11">
        <f>'Table 37 - On-campus FT and PT '!B75-'Table 37 - On-campus FT 08'!B75</f>
        <v>54</v>
      </c>
      <c r="C75" s="11">
        <f>'Table 37 - On-campus FT and PT '!C75-'Table 37 - On-campus FT 08'!C75</f>
        <v>0</v>
      </c>
      <c r="D75" s="11">
        <f>'Table 37 - On-campus FT and PT '!D75-'Table 37 - On-campus FT 08'!D75</f>
        <v>0</v>
      </c>
      <c r="E75" s="11">
        <f>'Table 37 - On-campus FT and PT '!E75-'Table 37 - On-campus FT 08'!E75</f>
        <v>0</v>
      </c>
      <c r="F75" s="11">
        <f>'Table 37 - On-campus FT and PT '!F75-'Table 37 - On-campus FT 08'!F75</f>
        <v>0</v>
      </c>
      <c r="G75" s="11">
        <f>'Table 37 - On-campus FT and PT '!G75-'Table 37 - On-campus FT 08'!G75</f>
        <v>0</v>
      </c>
      <c r="H75" s="11">
        <f t="shared" si="5"/>
        <v>54</v>
      </c>
      <c r="I75" s="11">
        <f t="shared" si="5"/>
        <v>0</v>
      </c>
    </row>
    <row r="76" spans="1:9" ht="12.75" customHeight="1">
      <c r="A76" s="3" t="s">
        <v>48</v>
      </c>
      <c r="B76" s="11">
        <f>'Table 37 - On-campus FT and PT '!B76-'Table 37 - On-campus FT 08'!B76</f>
        <v>243</v>
      </c>
      <c r="C76" s="11">
        <f>'Table 37 - On-campus FT and PT '!C76-'Table 37 - On-campus FT 08'!C76</f>
        <v>-121</v>
      </c>
      <c r="D76" s="11">
        <f>'Table 37 - On-campus FT and PT '!D76-'Table 37 - On-campus FT 08'!D76</f>
        <v>0</v>
      </c>
      <c r="E76" s="11">
        <f>'Table 37 - On-campus FT and PT '!E76-'Table 37 - On-campus FT 08'!E76</f>
        <v>0</v>
      </c>
      <c r="F76" s="11">
        <f>'Table 37 - On-campus FT and PT '!F76-'Table 37 - On-campus FT 08'!F76</f>
        <v>0</v>
      </c>
      <c r="G76" s="11">
        <f>'Table 37 - On-campus FT and PT '!G76-'Table 37 - On-campus FT 08'!G76</f>
        <v>0</v>
      </c>
      <c r="H76" s="11">
        <f t="shared" si="5"/>
        <v>243</v>
      </c>
      <c r="I76" s="11">
        <f t="shared" si="5"/>
        <v>-121</v>
      </c>
    </row>
    <row r="77" spans="1:9" ht="12.75" customHeight="1">
      <c r="A77" s="3" t="s">
        <v>49</v>
      </c>
      <c r="B77" s="11">
        <f>'Table 37 - On-campus FT and PT '!B77-'Table 37 - On-campus FT 08'!B77</f>
        <v>-28</v>
      </c>
      <c r="C77" s="11">
        <f>'Table 37 - On-campus FT and PT '!C77-'Table 37 - On-campus FT 08'!C77</f>
        <v>-17</v>
      </c>
      <c r="D77" s="11">
        <f>'Table 37 - On-campus FT and PT '!D77-'Table 37 - On-campus FT 08'!D77</f>
        <v>0</v>
      </c>
      <c r="E77" s="11">
        <f>'Table 37 - On-campus FT and PT '!E77-'Table 37 - On-campus FT 08'!E77</f>
        <v>0</v>
      </c>
      <c r="F77" s="11">
        <f>'Table 37 - On-campus FT and PT '!F77-'Table 37 - On-campus FT 08'!F77</f>
        <v>124</v>
      </c>
      <c r="G77" s="11">
        <f>'Table 37 - On-campus FT and PT '!G77-'Table 37 - On-campus FT 08'!G77</f>
        <v>-59</v>
      </c>
      <c r="H77" s="11">
        <f t="shared" si="5"/>
        <v>96</v>
      </c>
      <c r="I77" s="11">
        <f t="shared" si="5"/>
        <v>-76</v>
      </c>
    </row>
    <row r="78" spans="1:9" ht="12.75" customHeight="1">
      <c r="A78" s="3" t="s">
        <v>50</v>
      </c>
      <c r="B78" s="11">
        <f>'Table 37 - On-campus FT and PT '!B78-'Table 37 - On-campus FT 08'!B78</f>
        <v>180</v>
      </c>
      <c r="C78" s="11">
        <f>'Table 37 - On-campus FT and PT '!C78-'Table 37 - On-campus FT 08'!C78</f>
        <v>34</v>
      </c>
      <c r="D78" s="11">
        <f>'Table 37 - On-campus FT and PT '!D78-'Table 37 - On-campus FT 08'!D78</f>
        <v>-23</v>
      </c>
      <c r="E78" s="11">
        <f>'Table 37 - On-campus FT and PT '!E78-'Table 37 - On-campus FT 08'!E78</f>
        <v>1</v>
      </c>
      <c r="F78" s="11">
        <f>'Table 37 - On-campus FT and PT '!F78-'Table 37 - On-campus FT 08'!F78</f>
        <v>200</v>
      </c>
      <c r="G78" s="11">
        <f>'Table 37 - On-campus FT and PT '!G78-'Table 37 - On-campus FT 08'!G78</f>
        <v>52</v>
      </c>
      <c r="H78" s="11">
        <f t="shared" si="5"/>
        <v>357</v>
      </c>
      <c r="I78" s="11">
        <f t="shared" si="5"/>
        <v>87</v>
      </c>
    </row>
    <row r="79" spans="1:9" ht="12.75" customHeight="1">
      <c r="A79" s="3" t="s">
        <v>51</v>
      </c>
      <c r="B79" s="11">
        <f>'Table 37 - On-campus FT and PT '!B79-'Table 37 - On-campus FT 08'!B79</f>
        <v>12</v>
      </c>
      <c r="C79" s="11">
        <f>'Table 37 - On-campus FT and PT '!C79-'Table 37 - On-campus FT 08'!C79</f>
        <v>-79</v>
      </c>
      <c r="D79" s="11">
        <f>'Table 37 - On-campus FT and PT '!D79-'Table 37 - On-campus FT 08'!D79</f>
        <v>0</v>
      </c>
      <c r="E79" s="11">
        <f>'Table 37 - On-campus FT and PT '!E79-'Table 37 - On-campus FT 08'!E79</f>
        <v>0</v>
      </c>
      <c r="F79" s="11">
        <f>'Table 37 - On-campus FT and PT '!F79-'Table 37 - On-campus FT 08'!F79</f>
        <v>0</v>
      </c>
      <c r="G79" s="11">
        <f>'Table 37 - On-campus FT and PT '!G79-'Table 37 - On-campus FT 08'!G79</f>
        <v>14</v>
      </c>
      <c r="H79" s="11">
        <f t="shared" si="5"/>
        <v>12</v>
      </c>
      <c r="I79" s="11">
        <f t="shared" si="5"/>
        <v>-65</v>
      </c>
    </row>
    <row r="80" spans="1:9" ht="12.75" customHeight="1">
      <c r="A80" s="3" t="s">
        <v>52</v>
      </c>
      <c r="B80" s="11">
        <f>'Table 37 - On-campus FT and PT '!B80-'Table 37 - On-campus FT 08'!B80</f>
        <v>11</v>
      </c>
      <c r="C80" s="11">
        <f>'Table 37 - On-campus FT and PT '!C80-'Table 37 - On-campus FT 08'!C80</f>
        <v>2</v>
      </c>
      <c r="D80" s="11">
        <f>'Table 37 - On-campus FT and PT '!D80-'Table 37 - On-campus FT 08'!D80</f>
        <v>0</v>
      </c>
      <c r="E80" s="11">
        <f>'Table 37 - On-campus FT and PT '!E80-'Table 37 - On-campus FT 08'!E80</f>
        <v>0</v>
      </c>
      <c r="F80" s="11">
        <f>'Table 37 - On-campus FT and PT '!F80-'Table 37 - On-campus FT 08'!F80</f>
        <v>19</v>
      </c>
      <c r="G80" s="11">
        <f>'Table 37 - On-campus FT and PT '!G80-'Table 37 - On-campus FT 08'!G80</f>
        <v>11</v>
      </c>
      <c r="H80" s="11">
        <f t="shared" si="5"/>
        <v>30</v>
      </c>
      <c r="I80" s="11">
        <f t="shared" si="5"/>
        <v>13</v>
      </c>
    </row>
    <row r="81" spans="1:11" ht="12.75" customHeight="1">
      <c r="A81" s="3" t="s">
        <v>53</v>
      </c>
      <c r="B81" s="11">
        <f>'Table 37 - On-campus FT and PT '!B81-'Table 37 - On-campus FT 08'!B81</f>
        <v>98</v>
      </c>
      <c r="C81" s="11">
        <f>'Table 37 - On-campus FT and PT '!C81-'Table 37 - On-campus FT 08'!C81</f>
        <v>-37</v>
      </c>
      <c r="D81" s="11">
        <f>'Table 37 - On-campus FT and PT '!D81-'Table 37 - On-campus FT 08'!D81</f>
        <v>15</v>
      </c>
      <c r="E81" s="11">
        <f>'Table 37 - On-campus FT and PT '!E81-'Table 37 - On-campus FT 08'!E81</f>
        <v>3</v>
      </c>
      <c r="F81" s="11">
        <f>'Table 37 - On-campus FT and PT '!F81-'Table 37 - On-campus FT 08'!F81</f>
        <v>151</v>
      </c>
      <c r="G81" s="11">
        <f>'Table 37 - On-campus FT and PT '!G81-'Table 37 - On-campus FT 08'!G81</f>
        <v>6</v>
      </c>
      <c r="H81" s="11">
        <f t="shared" si="5"/>
        <v>264</v>
      </c>
      <c r="I81" s="11">
        <f t="shared" si="5"/>
        <v>-28</v>
      </c>
    </row>
    <row r="82" spans="1:11" ht="12.75" customHeight="1">
      <c r="A82" s="3" t="s">
        <v>54</v>
      </c>
      <c r="B82" s="11">
        <f>'Table 37 - On-campus FT and PT '!B82-'Table 37 - On-campus FT 08'!B82</f>
        <v>29</v>
      </c>
      <c r="C82" s="11">
        <f>'Table 37 - On-campus FT and PT '!C82-'Table 37 - On-campus FT 08'!C82</f>
        <v>-70</v>
      </c>
      <c r="D82" s="11">
        <f>'Table 37 - On-campus FT and PT '!D82-'Table 37 - On-campus FT 08'!D82</f>
        <v>0</v>
      </c>
      <c r="E82" s="11">
        <f>'Table 37 - On-campus FT and PT '!E82-'Table 37 - On-campus FT 08'!E82</f>
        <v>0</v>
      </c>
      <c r="F82" s="11">
        <f>'Table 37 - On-campus FT and PT '!F82-'Table 37 - On-campus FT 08'!F82</f>
        <v>31</v>
      </c>
      <c r="G82" s="11">
        <f>'Table 37 - On-campus FT and PT '!G82-'Table 37 - On-campus FT 08'!G82</f>
        <v>226</v>
      </c>
      <c r="H82" s="11">
        <f t="shared" si="5"/>
        <v>60</v>
      </c>
      <c r="I82" s="11">
        <f t="shared" si="5"/>
        <v>156</v>
      </c>
    </row>
    <row r="83" spans="1:11" ht="12.75" customHeight="1">
      <c r="A83" s="3" t="s">
        <v>55</v>
      </c>
      <c r="B83" s="11">
        <f>'Table 37 - On-campus FT and PT '!B83-'Table 37 - On-campus FT 08'!B83</f>
        <v>82</v>
      </c>
      <c r="C83" s="11">
        <f>'Table 37 - On-campus FT and PT '!C83-'Table 37 - On-campus FT 08'!C83</f>
        <v>5</v>
      </c>
      <c r="D83" s="11">
        <f>'Table 37 - On-campus FT and PT '!D83-'Table 37 - On-campus FT 08'!D83</f>
        <v>0</v>
      </c>
      <c r="E83" s="11">
        <f>'Table 37 - On-campus FT and PT '!E83-'Table 37 - On-campus FT 08'!E83</f>
        <v>0</v>
      </c>
      <c r="F83" s="11">
        <f>'Table 37 - On-campus FT and PT '!F83-'Table 37 - On-campus FT 08'!F83</f>
        <v>0</v>
      </c>
      <c r="G83" s="11">
        <f>'Table 37 - On-campus FT and PT '!G83-'Table 37 - On-campus FT 08'!G83</f>
        <v>0</v>
      </c>
      <c r="H83" s="11">
        <f t="shared" si="5"/>
        <v>82</v>
      </c>
      <c r="I83" s="11">
        <f t="shared" si="5"/>
        <v>5</v>
      </c>
    </row>
    <row r="84" spans="1:11" ht="12.75" customHeight="1">
      <c r="A84" s="3" t="s">
        <v>56</v>
      </c>
      <c r="B84" s="11">
        <f>'Table 37 - On-campus FT and PT '!B84-'Table 37 - On-campus FT 08'!B84</f>
        <v>-26</v>
      </c>
      <c r="C84" s="11">
        <f>'Table 37 - On-campus FT and PT '!C84-'Table 37 - On-campus FT 08'!C84</f>
        <v>-101</v>
      </c>
      <c r="D84" s="11">
        <f>'Table 37 - On-campus FT and PT '!D84-'Table 37 - On-campus FT 08'!D84</f>
        <v>0</v>
      </c>
      <c r="E84" s="11">
        <f>'Table 37 - On-campus FT and PT '!E84-'Table 37 - On-campus FT 08'!E84</f>
        <v>0</v>
      </c>
      <c r="F84" s="11">
        <f>'Table 37 - On-campus FT and PT '!F84-'Table 37 - On-campus FT 08'!F84</f>
        <v>0</v>
      </c>
      <c r="G84" s="11">
        <f>'Table 37 - On-campus FT and PT '!G84-'Table 37 - On-campus FT 08'!G84</f>
        <v>0</v>
      </c>
      <c r="H84" s="11">
        <f t="shared" si="5"/>
        <v>-26</v>
      </c>
      <c r="I84" s="11">
        <f t="shared" si="5"/>
        <v>-101</v>
      </c>
    </row>
    <row r="85" spans="1:11" ht="12.75" customHeight="1">
      <c r="A85" s="3" t="s">
        <v>57</v>
      </c>
      <c r="B85" s="11">
        <f>'Table 37 - On-campus FT and PT '!B85-'Table 37 - On-campus FT 08'!B85</f>
        <v>39</v>
      </c>
      <c r="C85" s="11">
        <f>'Table 37 - On-campus FT and PT '!C85-'Table 37 - On-campus FT 08'!C85</f>
        <v>7</v>
      </c>
      <c r="D85" s="11">
        <f>'Table 37 - On-campus FT and PT '!D85-'Table 37 - On-campus FT 08'!D85</f>
        <v>0</v>
      </c>
      <c r="E85" s="11">
        <f>'Table 37 - On-campus FT and PT '!E85-'Table 37 - On-campus FT 08'!E85</f>
        <v>0</v>
      </c>
      <c r="F85" s="11">
        <f>'Table 37 - On-campus FT and PT '!F85-'Table 37 - On-campus FT 08'!F85</f>
        <v>-25</v>
      </c>
      <c r="G85" s="11">
        <f>'Table 37 - On-campus FT and PT '!G85-'Table 37 - On-campus FT 08'!G85</f>
        <v>-9</v>
      </c>
      <c r="H85" s="11">
        <f t="shared" si="5"/>
        <v>14</v>
      </c>
      <c r="I85" s="11">
        <f t="shared" si="5"/>
        <v>-2</v>
      </c>
    </row>
    <row r="86" spans="1:11" ht="12.75" customHeight="1">
      <c r="A86" s="3" t="s">
        <v>19</v>
      </c>
      <c r="B86" s="11">
        <f t="shared" ref="B86:I86" si="6">SUM(B63:B85)</f>
        <v>912</v>
      </c>
      <c r="C86" s="11">
        <f t="shared" si="6"/>
        <v>-279</v>
      </c>
      <c r="D86" s="11">
        <f t="shared" si="6"/>
        <v>-8</v>
      </c>
      <c r="E86" s="11">
        <f t="shared" si="6"/>
        <v>4</v>
      </c>
      <c r="F86" s="11">
        <f t="shared" si="6"/>
        <v>612</v>
      </c>
      <c r="G86" s="11">
        <f t="shared" si="6"/>
        <v>702</v>
      </c>
      <c r="H86" s="11">
        <f t="shared" si="6"/>
        <v>1516</v>
      </c>
      <c r="I86" s="11">
        <f t="shared" si="6"/>
        <v>427</v>
      </c>
    </row>
    <row r="87" spans="1:11" ht="12.75" customHeight="1">
      <c r="A87" s="3"/>
      <c r="B87" s="11"/>
      <c r="C87" s="11"/>
      <c r="D87" s="11"/>
      <c r="E87" s="11"/>
      <c r="F87" s="11"/>
      <c r="G87" s="11"/>
      <c r="H87" s="11"/>
      <c r="I87" s="11"/>
    </row>
    <row r="88" spans="1:11" ht="36.950000000000003" customHeight="1">
      <c r="A88" s="10" t="s">
        <v>58</v>
      </c>
      <c r="B88" s="11"/>
      <c r="C88" s="11"/>
      <c r="D88" s="11"/>
      <c r="E88" s="11"/>
      <c r="F88" s="11"/>
      <c r="G88" s="11"/>
      <c r="H88" s="11"/>
      <c r="I88" s="11"/>
    </row>
    <row r="89" spans="1:11" ht="12.75" customHeight="1">
      <c r="A89" s="10"/>
      <c r="B89" s="11"/>
      <c r="C89" s="11"/>
      <c r="D89" s="11"/>
      <c r="E89" s="11"/>
      <c r="F89" s="11"/>
      <c r="G89" s="11"/>
      <c r="H89" s="11"/>
      <c r="I89" s="11"/>
    </row>
    <row r="90" spans="1:11" ht="12.75" customHeight="1">
      <c r="A90" s="3" t="s">
        <v>59</v>
      </c>
      <c r="B90" s="11">
        <v>328</v>
      </c>
      <c r="C90" s="11">
        <v>3</v>
      </c>
      <c r="D90" s="11">
        <v>0</v>
      </c>
      <c r="E90" s="11">
        <v>0</v>
      </c>
      <c r="F90" s="11">
        <v>0</v>
      </c>
      <c r="G90" s="11">
        <v>0</v>
      </c>
      <c r="H90" s="11">
        <f>SUM(B90,D90,F90)</f>
        <v>328</v>
      </c>
      <c r="I90" s="11">
        <f>SUM(C90,E90,G90)</f>
        <v>3</v>
      </c>
    </row>
    <row r="91" spans="1:11" s="23" customFormat="1" ht="12.75" customHeight="1">
      <c r="A91" s="20" t="s">
        <v>60</v>
      </c>
      <c r="B91" s="11">
        <v>927</v>
      </c>
      <c r="C91" s="11">
        <v>661</v>
      </c>
      <c r="D91" s="21">
        <v>0</v>
      </c>
      <c r="E91" s="21">
        <v>0</v>
      </c>
      <c r="F91" s="21">
        <v>0</v>
      </c>
      <c r="G91" s="21">
        <v>0</v>
      </c>
      <c r="H91" s="22">
        <f>SUM(B91,D91,F91)</f>
        <v>927</v>
      </c>
      <c r="I91" s="22">
        <f>SUM(C91,E91,G91)</f>
        <v>661</v>
      </c>
    </row>
    <row r="92" spans="1:11" ht="12.75" customHeight="1">
      <c r="A92" s="3" t="s">
        <v>19</v>
      </c>
      <c r="B92" s="11">
        <f t="shared" ref="B92:G92" si="7">SUM(B90:B91)</f>
        <v>1255</v>
      </c>
      <c r="C92" s="11">
        <f t="shared" si="7"/>
        <v>664</v>
      </c>
      <c r="D92" s="11">
        <f t="shared" si="7"/>
        <v>0</v>
      </c>
      <c r="E92" s="11">
        <f t="shared" si="7"/>
        <v>0</v>
      </c>
      <c r="F92" s="11">
        <f t="shared" si="7"/>
        <v>0</v>
      </c>
      <c r="G92" s="11">
        <f t="shared" si="7"/>
        <v>0</v>
      </c>
      <c r="H92" s="11">
        <f>SUM(B92+D92+F92)</f>
        <v>1255</v>
      </c>
      <c r="I92" s="11">
        <f>SUM(C92+E92+G92)</f>
        <v>664</v>
      </c>
    </row>
    <row r="93" spans="1:11" ht="12.75" customHeight="1">
      <c r="A93" s="3"/>
      <c r="B93" s="11"/>
      <c r="C93" s="11"/>
      <c r="D93" s="11"/>
      <c r="E93" s="11"/>
      <c r="F93" s="11"/>
      <c r="G93" s="11"/>
      <c r="H93" s="11"/>
      <c r="I93" s="11"/>
    </row>
    <row r="94" spans="1:11" ht="20.100000000000001" customHeight="1">
      <c r="A94" s="13" t="s">
        <v>61</v>
      </c>
      <c r="B94" s="11">
        <f t="shared" ref="B94:I94" si="8">SUM(B86+B92)</f>
        <v>2167</v>
      </c>
      <c r="C94" s="11">
        <f t="shared" si="8"/>
        <v>385</v>
      </c>
      <c r="D94" s="11">
        <f t="shared" si="8"/>
        <v>-8</v>
      </c>
      <c r="E94" s="11">
        <f t="shared" si="8"/>
        <v>4</v>
      </c>
      <c r="F94" s="11">
        <f t="shared" si="8"/>
        <v>612</v>
      </c>
      <c r="G94" s="11">
        <f t="shared" si="8"/>
        <v>702</v>
      </c>
      <c r="H94" s="11">
        <f t="shared" si="8"/>
        <v>2771</v>
      </c>
      <c r="I94" s="11">
        <f t="shared" si="8"/>
        <v>1091</v>
      </c>
    </row>
    <row r="95" spans="1:11" ht="12.75" customHeight="1">
      <c r="A95" s="3"/>
      <c r="B95" s="11"/>
      <c r="C95" s="11"/>
      <c r="D95" s="11"/>
      <c r="E95" s="11"/>
      <c r="F95" s="11"/>
      <c r="G95" s="11"/>
      <c r="H95" s="11"/>
      <c r="I95" s="11"/>
    </row>
    <row r="96" spans="1:11" ht="12.75" customHeight="1" thickBot="1">
      <c r="A96" s="3" t="s">
        <v>62</v>
      </c>
      <c r="B96" s="11">
        <f t="shared" ref="B96:G96" si="9">SUM(B51+B94)</f>
        <v>12560</v>
      </c>
      <c r="C96" s="11">
        <f t="shared" si="9"/>
        <v>4404</v>
      </c>
      <c r="D96" s="11">
        <f t="shared" si="9"/>
        <v>73</v>
      </c>
      <c r="E96" s="11">
        <f t="shared" si="9"/>
        <v>-7</v>
      </c>
      <c r="F96" s="11">
        <f t="shared" si="9"/>
        <v>1260</v>
      </c>
      <c r="G96" s="11">
        <f t="shared" si="9"/>
        <v>697</v>
      </c>
      <c r="H96" s="11">
        <f>SUM(B96+D96+F96)</f>
        <v>13893</v>
      </c>
      <c r="I96" s="11">
        <f>SUM(C96+E96+G96)</f>
        <v>5094</v>
      </c>
      <c r="K96" s="11"/>
    </row>
    <row r="97" spans="1:9" ht="12.75" customHeight="1" thickTop="1">
      <c r="A97" s="5" t="s">
        <v>63</v>
      </c>
      <c r="B97" s="5"/>
      <c r="C97" s="5"/>
      <c r="D97" s="5"/>
      <c r="E97" s="5"/>
      <c r="F97" s="5"/>
      <c r="G97" s="5"/>
      <c r="H97" s="5"/>
      <c r="I97" s="17"/>
    </row>
    <row r="98" spans="1:9" ht="12.75" customHeight="1">
      <c r="A98" s="3" t="s">
        <v>64</v>
      </c>
      <c r="B98" s="3"/>
      <c r="C98" s="3"/>
      <c r="D98" s="3"/>
      <c r="E98" s="3"/>
      <c r="F98" s="3"/>
      <c r="G98" s="3"/>
      <c r="H98" s="3"/>
      <c r="I98" s="11"/>
    </row>
  </sheetData>
  <mergeCells count="1">
    <mergeCell ref="A55:I55"/>
  </mergeCells>
  <pageMargins left="1.1599999999999999" right="0.3" top="1" bottom="1" header="0.5" footer="0.5"/>
  <pageSetup scale="89" orientation="portrait" r:id="rId1"/>
  <headerFooter alignWithMargins="0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37 - On-campus FT and PT </vt:lpstr>
      <vt:lpstr>Table 37 - On-campus FT 08</vt:lpstr>
      <vt:lpstr>Compare</vt:lpstr>
      <vt:lpstr>Compare!Print_Area</vt:lpstr>
      <vt:lpstr>'Table 37 - On-campus FT 08'!Print_Area</vt:lpstr>
      <vt:lpstr>'Table 37 - On-campus FT and PT 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dferlazz</cp:lastModifiedBy>
  <cp:lastPrinted>2010-09-01T15:07:31Z</cp:lastPrinted>
  <dcterms:created xsi:type="dcterms:W3CDTF">2002-09-20T20:30:55Z</dcterms:created>
  <dcterms:modified xsi:type="dcterms:W3CDTF">2010-09-01T15:07:45Z</dcterms:modified>
</cp:coreProperties>
</file>